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defaultThemeVersion="124226"/>
  <mc:AlternateContent xmlns:mc="http://schemas.openxmlformats.org/markup-compatibility/2006">
    <mc:Choice Requires="x15">
      <x15ac:absPath xmlns:x15ac="http://schemas.microsoft.com/office/spreadsheetml/2010/11/ac" url="https://endhomelessness.sharepoint.com/sites/CommonFiles/CommonFiles/Compliance/Tools for Agencies/"/>
    </mc:Choice>
  </mc:AlternateContent>
  <xr:revisionPtr revIDLastSave="38" documentId="8_{9E9CB6FA-4EAF-42E0-BFC2-7A2CE40FAF41}" xr6:coauthVersionLast="47" xr6:coauthVersionMax="47" xr10:uidLastSave="{F113C16C-77A1-4F09-B021-9CA99F4E79F2}"/>
  <workbookProtection lockStructure="1"/>
  <bookViews>
    <workbookView xWindow="-120" yWindow="-120" windowWidth="29040" windowHeight="15840" tabRatio="967" activeTab="2" xr2:uid="{00000000-000D-0000-FFFF-FFFF00000000}"/>
  </bookViews>
  <sheets>
    <sheet name="Instructions" sheetId="21" r:id="rId1"/>
    <sheet name="Income Evaluation Form" sheetId="23" r:id="rId2"/>
    <sheet name="Resident Rent Calc Worksheet" sheetId="19" r:id="rId3"/>
    <sheet name="Check Request (optional)" sheetId="25" r:id="rId4"/>
    <sheet name="2023 CMHA Single Detached" sheetId="29" r:id="rId5"/>
    <sheet name="2023 CMHA Single Attached" sheetId="30" r:id="rId6"/>
    <sheet name="2023 CMHA Large Non-Green" sheetId="32" r:id="rId7"/>
    <sheet name="2023 CMHA Low Rise Non-Green" sheetId="31" r:id="rId8"/>
    <sheet name="Annual Income" sheetId="3" r:id="rId9"/>
    <sheet name="Excluded Income" sheetId="18" r:id="rId10"/>
    <sheet name="Adjusted Income" sheetId="24" r:id="rId11"/>
  </sheets>
  <definedNames>
    <definedName name="_xlnm.Print_Area" localSheetId="2">'Resident Rent Calc Worksheet'!$A$1:$E$64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48" i="25" l="1"/>
  <c r="C47" i="25"/>
  <c r="C46" i="25"/>
  <c r="C44" i="25"/>
  <c r="C45" i="25"/>
  <c r="C43" i="25"/>
  <c r="C42" i="25"/>
  <c r="C41" i="25"/>
  <c r="C40" i="25"/>
  <c r="C30" i="25"/>
  <c r="G30" i="25" s="1"/>
  <c r="C49" i="25" l="1"/>
  <c r="B14" i="23"/>
  <c r="B60" i="19" l="1"/>
  <c r="G22" i="23"/>
  <c r="G23" i="23" s="1"/>
  <c r="B21" i="19"/>
  <c r="B23" i="19" s="1"/>
  <c r="B27" i="19"/>
  <c r="C28" i="23"/>
  <c r="C29" i="23" s="1"/>
  <c r="B45" i="19" l="1"/>
  <c r="B32" i="19"/>
  <c r="B33" i="19" s="1"/>
  <c r="B35" i="19" s="1"/>
  <c r="C22" i="23"/>
  <c r="C23" i="23" s="1"/>
  <c r="G28" i="23"/>
  <c r="B38" i="19" l="1"/>
  <c r="B41" i="19" l="1"/>
  <c r="B42" i="19" s="1"/>
  <c r="B44" i="19" s="1"/>
  <c r="B47" i="19" s="1"/>
  <c r="B61" i="19" s="1"/>
  <c r="B62" i="19" l="1"/>
  <c r="C51" i="25" s="1"/>
  <c r="D54" i="25" s="1"/>
  <c r="H54" i="25" s="1"/>
  <c r="B27" i="25"/>
  <c r="B26" i="25" s="1"/>
  <c r="D26" i="25" l="1"/>
  <c r="D27" i="25"/>
  <c r="C31" i="25" s="1"/>
  <c r="G31" i="25" s="1"/>
  <c r="H31" i="25" s="1"/>
  <c r="E27" i="2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jlmcevilley</author>
    <author>Suzanne Church</author>
    <author>rstrasinger</author>
  </authors>
  <commentList>
    <comment ref="C7" authorId="0" shapeId="0" xr:uid="{00000000-0006-0000-0100-000001000000}">
      <text>
        <r>
          <rPr>
            <b/>
            <sz val="9"/>
            <color indexed="81"/>
            <rFont val="Tahoma"/>
            <family val="2"/>
          </rPr>
          <t>jlmcevilley:</t>
        </r>
        <r>
          <rPr>
            <sz val="9"/>
            <color indexed="81"/>
            <rFont val="Tahoma"/>
            <family val="2"/>
          </rPr>
          <t xml:space="preserve">
You can use the pay date, the payroll end date, or other relevant date that identifies the record.</t>
        </r>
      </text>
    </comment>
    <comment ref="B9" authorId="1" shapeId="0" xr:uid="{00000000-0006-0000-0100-000002000000}">
      <text>
        <r>
          <rPr>
            <b/>
            <sz val="9"/>
            <color indexed="81"/>
            <rFont val="Tahoma"/>
            <family val="2"/>
          </rPr>
          <t>Suzanne Church:</t>
        </r>
        <r>
          <rPr>
            <sz val="9"/>
            <color indexed="81"/>
            <rFont val="Tahoma"/>
            <family val="2"/>
          </rPr>
          <t xml:space="preserve">
If no additional pay records, leave blank. Do not enter 0.</t>
        </r>
      </text>
    </comment>
    <comment ref="E20" authorId="2" shapeId="0" xr:uid="{00000000-0006-0000-0100-000003000000}">
      <text>
        <r>
          <rPr>
            <b/>
            <sz val="9"/>
            <color indexed="81"/>
            <rFont val="Tahoma"/>
            <family val="2"/>
          </rPr>
          <t>Client is paid every other week.</t>
        </r>
      </text>
    </comment>
    <comment ref="A26" authorId="2" shapeId="0" xr:uid="{00000000-0006-0000-0100-000004000000}">
      <text>
        <r>
          <rPr>
            <b/>
            <sz val="9"/>
            <color indexed="81"/>
            <rFont val="Tahoma"/>
            <family val="2"/>
          </rPr>
          <t>Client is paid twice per month.</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Suzanne Church</author>
  </authors>
  <commentList>
    <comment ref="B46" authorId="0" shapeId="0" xr:uid="{00000000-0006-0000-0200-000001000000}">
      <text>
        <r>
          <rPr>
            <b/>
            <sz val="9"/>
            <color indexed="81"/>
            <rFont val="Tahoma"/>
            <family val="2"/>
          </rPr>
          <t>Suzanne Church:</t>
        </r>
        <r>
          <rPr>
            <sz val="9"/>
            <color indexed="81"/>
            <rFont val="Tahoma"/>
            <family val="2"/>
          </rPr>
          <t xml:space="preserve">
This is currently not applicable to our community.</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 satisfied Microsoft Office user</author>
  </authors>
  <commentList>
    <comment ref="B27" authorId="0" shapeId="0" xr:uid="{00000000-0006-0000-0300-000001000000}">
      <text>
        <r>
          <rPr>
            <b/>
            <sz val="8"/>
            <color indexed="81"/>
            <rFont val="Tahoma"/>
            <family val="2"/>
          </rPr>
          <t xml:space="preserve">shows number from worksheet
</t>
        </r>
      </text>
    </comment>
    <comment ref="G31" authorId="0" shapeId="0" xr:uid="{00000000-0006-0000-0300-000002000000}">
      <text>
        <r>
          <rPr>
            <b/>
            <sz val="8"/>
            <color indexed="81"/>
            <rFont val="Tahoma"/>
            <family val="2"/>
          </rPr>
          <t xml:space="preserve">IF YOU ROUND OFF tenant's pro-rate, this should be total to be paid minus tenant's part. (formula doesn't deal with rounding)
</t>
        </r>
      </text>
    </comment>
    <comment ref="C51" authorId="0" shapeId="0" xr:uid="{00000000-0006-0000-0300-000003000000}">
      <text>
        <r>
          <rPr>
            <b/>
            <sz val="8"/>
            <color indexed="81"/>
            <rFont val="Tahoma"/>
            <family val="2"/>
          </rPr>
          <t xml:space="preserve">PUT IN AMOUNT if there's a negative utility payment
</t>
        </r>
      </text>
    </comment>
  </commentList>
</comments>
</file>

<file path=xl/sharedStrings.xml><?xml version="1.0" encoding="utf-8"?>
<sst xmlns="http://schemas.openxmlformats.org/spreadsheetml/2006/main" count="286" uniqueCount="274">
  <si>
    <t>(1)</t>
  </si>
  <si>
    <t>(2)</t>
  </si>
  <si>
    <t>(3)</t>
  </si>
  <si>
    <t>(4)</t>
  </si>
  <si>
    <t>(5)</t>
  </si>
  <si>
    <t>(6)</t>
  </si>
  <si>
    <t>(7)</t>
  </si>
  <si>
    <t>(8)</t>
  </si>
  <si>
    <t>Annual income does not include:</t>
  </si>
  <si>
    <t>(9)</t>
  </si>
  <si>
    <t>(10)</t>
  </si>
  <si>
    <t>(11)</t>
  </si>
  <si>
    <t>(12)</t>
  </si>
  <si>
    <t>(13)</t>
  </si>
  <si>
    <t>(14)</t>
  </si>
  <si>
    <t>(15)</t>
  </si>
  <si>
    <t>(16)</t>
  </si>
  <si>
    <t>(17)</t>
  </si>
  <si>
    <t>(18)</t>
  </si>
  <si>
    <t>(19)</t>
  </si>
  <si>
    <t>Resident Rent Calculation Worksheet</t>
  </si>
  <si>
    <t>Annual Income</t>
  </si>
  <si>
    <t>Calculating Adjusted Income</t>
  </si>
  <si>
    <t>Dependent Allowance</t>
  </si>
  <si>
    <t>Number of Dependents</t>
  </si>
  <si>
    <t>Multiply Line 4 by $480</t>
  </si>
  <si>
    <t>Child Care Allowance</t>
  </si>
  <si>
    <t>Disabled Assistance Allowance</t>
  </si>
  <si>
    <t>Disabled Assistance Expenses</t>
  </si>
  <si>
    <t>Subtract Line 8 from Line 7</t>
  </si>
  <si>
    <t>Family Member Earnings which were dependent on the disabled assistance expenses</t>
  </si>
  <si>
    <t>Lesser of Lines 9 or 10</t>
  </si>
  <si>
    <t>Medical Expenses/Elderly Family Allowances</t>
  </si>
  <si>
    <t>If Line 9&gt;0, enter amount from Line 12, otherwise add Line 7 and 12 and subtract Line 8.</t>
  </si>
  <si>
    <t>Adjusted Income</t>
  </si>
  <si>
    <t>Total Income Adjustments (Add Lines 5, 6, 11,13, and 14)</t>
  </si>
  <si>
    <t>Adjusted Income (Subtract Line 15 from Line 3)</t>
  </si>
  <si>
    <t>Resident Rent Determination</t>
  </si>
  <si>
    <t>30% of Monthly Adjusted Income (Divide Line 16 by 12 and multiply by 0.3)</t>
  </si>
  <si>
    <t>10% of Monthly Income (Divide Line 3 by 12 and multiply by 0.1</t>
  </si>
  <si>
    <t>Portion of welfare payment designated by the agency to meet the family's housing cost, if applicable.</t>
  </si>
  <si>
    <t>(20)</t>
  </si>
  <si>
    <t>(21)</t>
  </si>
  <si>
    <t>(22)</t>
  </si>
  <si>
    <t>(23)</t>
  </si>
  <si>
    <t>Gray boxes are calculated automatically</t>
  </si>
  <si>
    <t>Multiplies  Line 3 by 0.03</t>
  </si>
  <si>
    <t>Heat allowance (different for gas or electric heat)</t>
  </si>
  <si>
    <t>Cooking allowance (different for gas or electric or bottled gas)</t>
  </si>
  <si>
    <t>Other electric (lights, etc.)</t>
  </si>
  <si>
    <t>Water Heating</t>
  </si>
  <si>
    <t>Water bill</t>
  </si>
  <si>
    <t>Sewer bill</t>
  </si>
  <si>
    <t>Yellow boxes: you enter data</t>
  </si>
  <si>
    <t>Yellow Boxes:</t>
  </si>
  <si>
    <t>Save this file on your own computer for future reference; it cannot be stored within Vesta</t>
  </si>
  <si>
    <t>Enter income from</t>
  </si>
  <si>
    <t>each source, just</t>
  </si>
  <si>
    <t xml:space="preserve">as you did in </t>
  </si>
  <si>
    <t>Supplemental Security Income (SSI)</t>
  </si>
  <si>
    <t>Child Support</t>
  </si>
  <si>
    <t xml:space="preserve">You MUST refer to HUD rules on what income has to be counted or excluded: see the links for full rules. </t>
  </si>
  <si>
    <t>Blue boxes: review carefully!</t>
  </si>
  <si>
    <t>Monthly Income</t>
  </si>
  <si>
    <t>CoC Program Interim Rule:</t>
  </si>
  <si>
    <t>Pay Record 1</t>
  </si>
  <si>
    <t>Pay Record 2</t>
  </si>
  <si>
    <t>Pay Record 3</t>
  </si>
  <si>
    <t>Pay Record 4</t>
  </si>
  <si>
    <t>Pay Record 5</t>
  </si>
  <si>
    <t>Pay Record 6</t>
  </si>
  <si>
    <t>Client name:___________________________________________________ Today's date________________</t>
  </si>
  <si>
    <t>1. To determine the average pay, enter the GROSS pay (before ANY deductions) in the chart below. You may enter up to six pay records.</t>
  </si>
  <si>
    <t xml:space="preserve">Date </t>
  </si>
  <si>
    <t>Income based on WEEKLY PAY</t>
  </si>
  <si>
    <t>Income based on BI-WEEKLY PAY</t>
  </si>
  <si>
    <t>average pay</t>
  </si>
  <si>
    <r>
      <t xml:space="preserve">x 52 weeks (for </t>
    </r>
    <r>
      <rPr>
        <b/>
        <i/>
        <sz val="11"/>
        <color indexed="8"/>
        <rFont val="Arial"/>
        <family val="2"/>
      </rPr>
      <t>annual</t>
    </r>
    <r>
      <rPr>
        <sz val="11"/>
        <color indexed="8"/>
        <rFont val="Arial"/>
        <family val="2"/>
      </rPr>
      <t xml:space="preserve"> income)</t>
    </r>
  </si>
  <si>
    <r>
      <t xml:space="preserve">x 26 weeks (for </t>
    </r>
    <r>
      <rPr>
        <b/>
        <i/>
        <sz val="11"/>
        <color indexed="8"/>
        <rFont val="Arial"/>
        <family val="2"/>
      </rPr>
      <t>annual</t>
    </r>
    <r>
      <rPr>
        <sz val="11"/>
        <color indexed="8"/>
        <rFont val="Arial"/>
        <family val="2"/>
      </rPr>
      <t xml:space="preserve"> income)</t>
    </r>
  </si>
  <si>
    <r>
      <t xml:space="preserve">÷ 12 months (for </t>
    </r>
    <r>
      <rPr>
        <b/>
        <i/>
        <sz val="11"/>
        <color indexed="8"/>
        <rFont val="Arial"/>
        <family val="2"/>
      </rPr>
      <t>monthly</t>
    </r>
    <r>
      <rPr>
        <sz val="11"/>
        <color indexed="8"/>
        <rFont val="Arial"/>
        <family val="2"/>
      </rPr>
      <t xml:space="preserve"> income)</t>
    </r>
  </si>
  <si>
    <t>Income based on SEMI-MONTHLY PAY</t>
  </si>
  <si>
    <t>Income based on MONTHLY PAY</t>
  </si>
  <si>
    <r>
      <t xml:space="preserve">average pay </t>
    </r>
    <r>
      <rPr>
        <b/>
        <i/>
        <sz val="11"/>
        <color indexed="8"/>
        <rFont val="Arial"/>
        <family val="2"/>
      </rPr>
      <t>(monthly</t>
    </r>
    <r>
      <rPr>
        <sz val="11"/>
        <color indexed="8"/>
        <rFont val="Arial"/>
        <family val="2"/>
      </rPr>
      <t xml:space="preserve"> income)</t>
    </r>
  </si>
  <si>
    <r>
      <t xml:space="preserve">x 24 weeks (for </t>
    </r>
    <r>
      <rPr>
        <b/>
        <i/>
        <sz val="11"/>
        <color indexed="8"/>
        <rFont val="Arial"/>
        <family val="2"/>
      </rPr>
      <t>annual</t>
    </r>
    <r>
      <rPr>
        <sz val="11"/>
        <color indexed="8"/>
        <rFont val="Arial"/>
        <family val="2"/>
      </rPr>
      <t xml:space="preserve"> income)</t>
    </r>
  </si>
  <si>
    <r>
      <t xml:space="preserve">x 12 months (for </t>
    </r>
    <r>
      <rPr>
        <b/>
        <i/>
        <sz val="11"/>
        <color indexed="8"/>
        <rFont val="Arial"/>
        <family val="2"/>
      </rPr>
      <t>annual</t>
    </r>
    <r>
      <rPr>
        <sz val="11"/>
        <color indexed="8"/>
        <rFont val="Arial"/>
        <family val="2"/>
      </rPr>
      <t xml:space="preserve"> income)</t>
    </r>
  </si>
  <si>
    <t>Staff person signature: _____________________________________________________________________</t>
  </si>
  <si>
    <t>https://www.hudexchange.info/resources/documents/CoCProgramInterimRule_FormattedVersion.pdf</t>
  </si>
  <si>
    <t>Monthly gas charge</t>
  </si>
  <si>
    <t>Range (if tenant furnished)</t>
  </si>
  <si>
    <t>Refrigerator (if tenant furnished)</t>
  </si>
  <si>
    <t xml:space="preserve">Annual income includes: </t>
  </si>
  <si>
    <t>24 CFR Part 5 Subpart F</t>
  </si>
  <si>
    <t>Adjusted income means annual income (as determined by the responsible entity, defined in §5.100 and §5.603) of the members of the family residing or intending to reside in the dwelling unit, after making the following deductions:</t>
  </si>
  <si>
    <t>HUD Income Calculation Worksheet and Resident Rent Calculation Worksheet</t>
  </si>
  <si>
    <t>These Excel worksheets can be used to calculate participant income and monthly rent in compliance with HUD regulations.</t>
  </si>
  <si>
    <t>(a) Mandatory deductions. In determining adjusted income, the responsible entity must deduct the following amounts from annual income:</t>
  </si>
  <si>
    <t>(1) $480 for each dependent;</t>
  </si>
  <si>
    <t>(2) $400 for any elderly family or disabled family;</t>
  </si>
  <si>
    <t>(3) The sum of the following, to the extent the sum exceeds three percent of annual income:</t>
  </si>
  <si>
    <t>(i) Unreimbursed medical expenses of any elderly family or disabled family; and</t>
  </si>
  <si>
    <t>(ii) Unreimbursed reasonable attendant care and auxiliary apparatus expenses for each member of the family who is a person with disabilities, to the extent necessary to enable any member of the family (including the member who is a person with disabilities) to be employed. This deduction may not exceed the earned income received by family members who are 18 years of age or older and who are able to work because of such attendant care or auxiliary apparatus; and</t>
  </si>
  <si>
    <t>(4) Any reasonable child care expenses necessary to enable a member of the family to be employed or to further his or her education.*</t>
  </si>
  <si>
    <t xml:space="preserve">* Per Chapter 5 Section 2 of the HUD Occupancy Handbook: </t>
  </si>
  <si>
    <t>a. The care is necessary to enable a family member to work, seek employment, or further his/her education (academic or vocational).
b. The family has determined there is no adult family member capable of providing care during the hours care is needed.
c. The expenses are not paid to a family member living in the unit. 
d. The amount deducted reflects reasonable charges for child care.
e. The expense is not reimbursed by an agency or individual outside the family.
f. Child care expenses incurred to permit a family member to work must not exceed the amount earned by the family member made available to work during the hours for which child care is paid.</t>
  </si>
  <si>
    <t>2. When child care enables a family member to work or go to school, the rule limiting the deduction to the amount earned by the family member made available to work applies only to child care expenses incurred while the individual is at work. The expense for child care while that family member is at school or looking for work is not limited.</t>
  </si>
  <si>
    <t>1) Anticipated expenses for the care of children under age 13 (including foster children) may be deducted from annual income if all of the following are true:</t>
  </si>
  <si>
    <t xml:space="preserve">3. Child care attributable to the work of a full-time student (except for head, spouse, co-head) is limited to not more than $480, since the employment income of full-time students in excess of $480 is not counted in the annual income calculation. Child care payments on behalf of a minor who is not living in the applicant’s household cannot be deducted. </t>
  </si>
  <si>
    <t xml:space="preserve">4. Child care expenses incurred by two assisted households with split custody can be split between the two households when the custody and expense is documented for each household and the documentation demonstrates that the total expense claimed by the two households does not exceed the cost for the actual time the child spends in care. </t>
  </si>
  <si>
    <t>Anticipated Unreimbursed Expenses for Care of Children- see Adjusted Income tab</t>
  </si>
  <si>
    <t>(1) Income from employment of children (including foster children) under the age of 18 years;</t>
  </si>
  <si>
    <t>(2) Payments received for the care of foster children or foster adults (usually persons with disabilities, unrelated to the tenant family, who are unable to live alone);</t>
  </si>
  <si>
    <t>(3) Lump-sum additions to family assets, such as inheritances, insurance payments (including payments under health and accident insurance and worker's compensation), capital gains and settlement for personal or property losses (except as provided in paragraph (b)(5) of this section);</t>
  </si>
  <si>
    <t>(4) Amounts received by the family that are specifically for, or in reimbursement of, the cost of medical expenses for any family member;</t>
  </si>
  <si>
    <t>(5) Income of a live-in aide, as defined in §5.403;</t>
  </si>
  <si>
    <t>(6) Subject to paragraph (b)(9) of this section, the full amount of student financial assistance paid directly to the student or to the educational institution;</t>
  </si>
  <si>
    <t>(7) The special pay to a family member serving in the Armed Forces who is exposed to hostile fire;</t>
  </si>
  <si>
    <t>(ii) Amounts received by a person with a disability that are disregarded for a limited time for purposes of Supplemental Security Income eligibility and benefits because they are set aside for use under a Plan to Attain Self-Sufficiency (PASS);</t>
  </si>
  <si>
    <t>(8)(i) Amounts received under training programs funded by HUD;</t>
  </si>
  <si>
    <t>(iii) Amounts received by a participant in other publicly assisted programs which are specifically for or in reimbursement of out-of-pocket expenses incurred (special equipment, clothing, transportation, child care, etc.) and which are made solely to allow participation in a specific program;</t>
  </si>
  <si>
    <t>(iv) Amounts received under a resident service stipend. A resident service stipend is a modest amount (not to exceed $200 per month) received by a resident for performing a service for the PHA or owner, on a part-time basis, that enhances the quality of life in the development. Such services may include, but are not limited to, fire patrol, hall monitoring, lawn maintenance, resident initiatives coordination, and serving as a member of the PHA's governing board. No resident may receive more than one such stipend during the same period of time;</t>
  </si>
  <si>
    <t>(v) Incremental earnings and benefits resulting to any family member from participation in qualifying State or local employment training programs (including training programs not affiliated with a local government) and training of a family member as resident management staff. Amounts excluded by this provision must be received under employment training programs with clearly defined goals and objectives, and are excluded only for the period during which the family member participates in the employment training program;</t>
  </si>
  <si>
    <t>(9) Temporary, nonrecurring or sporadic income (including gifts);</t>
  </si>
  <si>
    <t>(10) Reparation payments paid by a foreign government pursuant to claims filed under the laws of that government by persons who were persecuted during the Nazi era;</t>
  </si>
  <si>
    <t>(11) Earnings in excess of $480 for each full-time student 18 years old or older (excluding the head of household and spouse);</t>
  </si>
  <si>
    <t>(12) Adoption assistance payments in excess of $480 per adopted child;</t>
  </si>
  <si>
    <t>(13) Deferred periodic amounts from supplemental security income and Social Security benefits that are received in a lump sum amount or in prospective monthly amounts, or any deferred Department of Veterans Affairs disability benefits that are received in a lump sum amount or in prospective monthly amounts.</t>
  </si>
  <si>
    <t>(14) Amounts received by the family in the form of refunds or rebates under State or local law for property taxes paid on the dwelling unit;</t>
  </si>
  <si>
    <t>(15) Amounts paid by a State agency to a family with a member who has a developmental disability and is living at home to offset the cost of services and equipment needed to keep the developmentally disabled family member at home; or</t>
  </si>
  <si>
    <t>1) The full amount, before any payroll deductions, of wages and salaries, overtime pay, commissions, fees, tips and bonuses, and other compensation for personal services;</t>
  </si>
  <si>
    <t>(2) The net income from the operation of a business or profession. Expenditures for business expansion or amortization of capital indebtedness shall not be used as deductions in determining net income. An allowance for depreciation of assets used in a business or profession may be deducted, based on straight line depreciation, as provided in Internal Revenue Service regulations. Any withdrawal of cash or assets from the operation of a business or profession will be included in income, except to the extent the withdrawal is reimbursement of cash or assets invested in the operation by the family;</t>
  </si>
  <si>
    <t>(3) Interest, dividends, and other net income of any kind from real or personal property. Expenditures for amortization of capital indebtedness shall not be used as deductions in determining net income. An allowance for depreciation is permitted only as authorized in paragraph (b)(2) of this section. Any withdrawal of cash or assets from an investment will be included in income, except to the extent the withdrawal is reimbursement of cash or assets invested by the family. Where the family has net family assets in excess of $5,000, annual income shall include the greater of the actual income derived from all net family assets or a percentage of the value of such assets based on the current passbook savings rate, as determined by HUD;</t>
  </si>
  <si>
    <t>(4) The full amount of periodic amounts received from Social Security, annuities, insurance policies, retirement funds, pensions, disability or death benefits, and other similar types of periodic receipts, including a lump-sum amount or prospective monthly amounts for the delayed start of a periodic amount (except as provided in paragraph (c)(14) of this section);</t>
  </si>
  <si>
    <t>(5) Payments in lieu of earnings, such as unemployment and disability compensation, worker's compensation and severance pay (except as provided in paragraph (c)(3) of this section);</t>
  </si>
  <si>
    <t>(i) Welfare assistance payments made under the Temporary Assistance for Needy Families (TANF) program are included in annual income only to the extent such payments:</t>
  </si>
  <si>
    <t>(A) Qualify as assistance under the TANF program definition at 45 CFR 260.31; and</t>
  </si>
  <si>
    <t>(B) Are not otherwise excluded under paragraph (c) of this section.</t>
  </si>
  <si>
    <t>(ii) If the welfare assistance payment includes an amount specifically designated for shelter and utilities that is subject to adjustment by the welfare assistance agency in accordance with the actual cost of shelter and utilities, the amount of welfare assistance income to be included as income shall consist of:</t>
  </si>
  <si>
    <t>(A) The amount of the allowance or grant exclusive of the amount specifically designated for shelter or utilities; plus</t>
  </si>
  <si>
    <t>(B) The maximum amount that the welfare assistance agency could in fact allow the family for shelter and utilities. If the family's welfare assistance is ratably reduced from the standard of need by applying a percentage, the amount calculated under this paragraph shall be the amount resulting from one application of the percentage.</t>
  </si>
  <si>
    <t>(7) Periodic and determinable allowances, such as alimony and child support payments, and regular contributions or gifts received from organizations or from persons not residing in the dwelling;</t>
  </si>
  <si>
    <t>(8) All regular pay, special pay and allowances of a member of the Armed Forces (except as provided in paragraph (c)(7) of this section).</t>
  </si>
  <si>
    <r>
      <t>(6) </t>
    </r>
    <r>
      <rPr>
        <i/>
        <sz val="11"/>
        <color rgb="FF000000"/>
        <rFont val="Arial"/>
        <family val="2"/>
      </rPr>
      <t>Welfare assistance payments.</t>
    </r>
    <r>
      <rPr>
        <sz val="11"/>
        <color rgb="FF000000"/>
        <rFont val="Arial"/>
        <family val="2"/>
      </rPr>
      <t> </t>
    </r>
  </si>
  <si>
    <t xml:space="preserve">(16) Amounts specifically excluded by any other Federal statute from consideration as income for purposes of determining eligibility or benefits under a category of assistance programs that includes assistance under any program to which the exclusions set forth in 24 CFR 5.609(c) apply. A notice will be published in the FEDERAL REGISTER and distributed to PHAs and housing owners identifying the benefits that qualify for this exclusion. Updates will be published and distributed when necessary. </t>
  </si>
  <si>
    <t>The following list of federally mandated exclusions was published 5/20/2014:</t>
  </si>
  <si>
    <t>(i) The value of the allotment provided to an eligible household under the Food Stamp Act of 1977 (7 U.S.C. 2017(b));</t>
  </si>
  <si>
    <t>(ii) Payments to volunteers under the Domestic Volunteer Service Act of 1973 (42 U.S.C.5044, 5058);</t>
  </si>
  <si>
    <t>(iii) Payments received under the Alaska Native Claims Settlement Act (43 U.S.C. 1626);</t>
  </si>
  <si>
    <t>(iv) Income derived from certain submarginal land of the United States that is held in t rust for certain Indian tribes (25 U.S.C. 459e);</t>
  </si>
  <si>
    <t>(v) Payments or allowances made under the Department of Health and Human Services' Low-Income Home Energy Assistance Program (42 U.S.C. 8624(f));</t>
  </si>
  <si>
    <t>(vi) Income derived from the disposition of funds of the Grand River Band of Ottawa Indians (Public Law 94-540, 90 Statute 2503-2504);</t>
  </si>
  <si>
    <t>(vii)The first $2000 of per capita shares received from judgment funds awarded by the National Indian Gaming Commission or the U.S. Claims Court, the interests of individual Indians in trust or restricted lands, and the first $2000 per year of income received by individual Indians from funds derived from interests held in such trust or restricted lands (25 U.S.C. 1407-1408). This exclusion does not include proceeds of gaming operations regulated by the Commission;</t>
  </si>
  <si>
    <t>(viii) Amounts of scholarships funded under title IV of the Higher Education Act of 1965 (20 U.S.C. 1070), including awards under federal work-study programs or under the Bureau of Indian Affairs student assistance programs (20 U.S.C. 1087uu). For section 8 programs only (42 U.S.C. 1437f), any financial assistance in excess of amounts received by an individual for tuition and any other required fees and charges under the Higher Education Act of 1965 (20 U.S.C. 1001 et seq.), from private sources, or an institution of higher education (as defined under the Higher Education Act of 1965 (20 U.S.C. 1002)), shall not be considered income to that individual if the individual is over the age of 23 with dependent children (Pub. L. 109-115, section 327) (as amended);</t>
  </si>
  <si>
    <t>(ix) Payments received from programs funded under Title V of the Older Americans Act of 1965 (U.S.C. 3056(f));</t>
  </si>
  <si>
    <t>(x) Payments received after January 1, 1989, from the Agent Orange Settlement Fund or any other fund established pursuant to the settlement in the In Re Agent Orange product liability litigation, M.D.L. No. 381 (E.D.N.Y.); and</t>
  </si>
  <si>
    <t>(xi) Payments received under Maine Indian Claims Settlement Act of 1980 (Pub.L. 96-420, 94 Statute 1785);</t>
  </si>
  <si>
    <t>(xii) The value of any child care provided or arranged (or any amount received as payment for such care or reimbursement for costs incurred for such care) under the Child Care and Development Block Grant Act of 1990 (42 U.S.C. 9858q);</t>
  </si>
  <si>
    <t>(xiii) Earned income tax credit (EITC) refund payments received on or after January 1, 1991, for programs administered under the United States Housing Act of 1937, title V of the Housing Act of 1949, section 101 of the Housing and Urban Development Act of 1965, and sections 221(d)(3), 235, and 236 of the National Housing Act (26 U.S.C. 32(l));</t>
  </si>
  <si>
    <t>(xiv)Payments by the Indian Claims Commission to the Confederated Tribes and Bands of Yakima Indian Nation or the Apache Tribe of Mescalero Reservation (Pub. L. 95-433);</t>
  </si>
  <si>
    <t>(xv)Allowances, earnings and payments to AmeriCorps participants under the National and Community Service Act of 1990 (42 U.S.C. 12637(d));</t>
  </si>
  <si>
    <t>(xvi) Any allowance paid under the provisions of 38 U.S.C. 1833(c) to children of Vietnam veterans born with spina bifida (38 U.S.C. 1802-05), children of women Vietnam veterans born with certain birth defects (38 U.S.C. 1811-16), and children of certain Korean service veterans born with spina bifida (38 U.S.C. 1821).</t>
  </si>
  <si>
    <t>(xvii) Any amount of crime victim compensation (under the Victims of Crime Act) received through crime victim assistance (or payment or reimbursement of the cost of such assistance) as determined under the Victims of Crime Act because of the commission of a crime against the applicant under the Victims of Crime Act (42 U.S.C. 10602(c));</t>
  </si>
  <si>
    <t>(xviii) Allowances, earnings, and payments to individuals participating in programs under the Workforce Investment Act of 1998 (29 U.S.C. 2931(a)(2));</t>
  </si>
  <si>
    <t>(xix) Any amount received under the Richard B. Russell School Lunch Act (42 U.S.C. 1760(e)) and the Child Nutrition Act of 1966 (42 U.S.C. 1780(b)), including reduced-price lunches and food under the Special Supplemental Food Program for Women, Infants, and Children (WIC);</t>
  </si>
  <si>
    <t>(xx) Payments, funds, or distributions authorized, established, or directed by the Seneca Nation Settlement Act of 1990 (25 U.S.C. 1774f(b));</t>
  </si>
  <si>
    <t>(xxi) Payments from any deferred U.S. Department of Veterans Affairs disability benefits that are received in a lump sum amount or in prospective monthly amounts (42 U.S.C. § 1437a(b)(4));</t>
  </si>
  <si>
    <t>(xxii) Compensation received by or on behalf of a veteran for service-connected disability, death, dependency, or indemnity compensation as provided by an amendment by the Indian Veterans Housing Opportunity Act of 2010 (Pub. L. 111-269; 25 U.S.C. 4103(9)) to the definition of income applicable to programs authorized under the Native American Housing Assistance and Self-Determination Act (NAHASDA) (25 U.S.C. 4101 et seq.) and administered by the Office of Native American Programs;</t>
  </si>
  <si>
    <t>(xxiii) A lump sum or a periodic payment received by an individual Start Printed Page 28940Indian pursuant to the Class Action Settlement Agreement in the case entitled Elouise Cobell et al. v. Ken Salazar et al., 816 F.Supp.2d 10 (Oct. 5, 2011 D.D.C.), for a period of one year from the time of receipt of that payment as provided in the Claims Resolution Act of 2010 (Pub. L. 111-291);</t>
  </si>
  <si>
    <t>(xxiv) Any amounts in an “individual development account” as provided by the Assets for Independence Act, as amended in 2002 (Pub. L. 107-110, 42 U.S.C. 604(h)(4));</t>
  </si>
  <si>
    <t>(xxv) Per capita payments made from the proceeds of Indian Tribal Trust Cases as described in PIH Notice 2013-30 “Exclusion from Income of Payments under Recent Tribal Trust Settlements” (25 U.S.C. 117b(a)); and</t>
  </si>
  <si>
    <t>(xxvi) Major disaster and emergency assistance received by individuals and families under the Robert T. Stafford Disaster Relief and Emergency Assistance Act (Pub. L. 93-288, as amended) and comparable disaster assistance provided by States, local governments, and disaster assistance organizations (42 U.S.C. 5155(d)).</t>
  </si>
  <si>
    <r>
      <rPr>
        <b/>
        <u/>
        <sz val="11"/>
        <rFont val="Arial"/>
        <family val="2"/>
      </rPr>
      <t>4. Income Exclusions</t>
    </r>
    <r>
      <rPr>
        <sz val="11"/>
        <rFont val="Arial"/>
        <family val="2"/>
      </rPr>
      <t xml:space="preserve">
If the participant has any excluded income (e.g. SSI withheld due to overpayment) enter the monthly amount in line 2. See Excluded Income tab for a complete list of income exclusions. The participant's annual income will calculate automatically in line 3.</t>
    </r>
  </si>
  <si>
    <r>
      <rPr>
        <b/>
        <u/>
        <sz val="11"/>
        <rFont val="Arial"/>
        <family val="2"/>
      </rPr>
      <t>6. Utility Allowance</t>
    </r>
    <r>
      <rPr>
        <sz val="11"/>
        <rFont val="Arial"/>
        <family val="2"/>
      </rPr>
      <t xml:space="preserve">
If the participant is responsible for paying any utilities, enter the relevant allowance(s) from the current "Allowance for Tenant-Furnished Utilities" chart. Check the effective date on the chart to ensure the current version is being used. Note that allowances vary depending on the number of bedrooms and the building type.</t>
    </r>
  </si>
  <si>
    <r>
      <rPr>
        <b/>
        <u/>
        <sz val="11"/>
        <rFont val="Arial"/>
        <family val="2"/>
      </rPr>
      <t>7. Participant Rent Portion</t>
    </r>
    <r>
      <rPr>
        <sz val="11"/>
        <rFont val="Arial"/>
        <family val="2"/>
      </rPr>
      <t xml:space="preserve">
If the participant does not pay any utilities, line 20 will show the participant rent.
If the participant pays some or all utilities, line 22 will show the participant rent.
If line 22 is less than $0, the participant pays no rent, and may be eligible for a utlity subsidy (line 23).
</t>
    </r>
    <r>
      <rPr>
        <i/>
        <sz val="11"/>
        <rFont val="Arial"/>
        <family val="2"/>
      </rPr>
      <t>Programs must pay any utility subsidy directly to the utility company.</t>
    </r>
  </si>
  <si>
    <t>Average</t>
  </si>
  <si>
    <t xml:space="preserve">2. Identify the correct chart  below based on the frequency of pay (weekly, bi-weekly, semi-monthly, monthly).  Enter the average pay and monthly and annual income are calculated automatically. 
 </t>
  </si>
  <si>
    <t>OPTIONAL FORM</t>
  </si>
  <si>
    <t>PAYMENT INFORMATION</t>
  </si>
  <si>
    <t>reason for update:</t>
  </si>
  <si>
    <t>new client</t>
  </si>
  <si>
    <t>DATE:</t>
  </si>
  <si>
    <t>rent increase</t>
  </si>
  <si>
    <t>NEW</t>
  </si>
  <si>
    <t>UPDATE:</t>
  </si>
  <si>
    <t>income change</t>
  </si>
  <si>
    <t>EFFECTIVE:</t>
  </si>
  <si>
    <t>move</t>
  </si>
  <si>
    <t>CLIENT</t>
  </si>
  <si>
    <t>recertification</t>
  </si>
  <si>
    <t>household change</t>
  </si>
  <si>
    <t>discharge</t>
  </si>
  <si>
    <t>UNIT ADDRESS:</t>
  </si>
  <si>
    <t>City, State, Zip:</t>
  </si>
  <si>
    <t>Client Phone:</t>
  </si>
  <si>
    <t>MOVE IN DATE:</t>
  </si>
  <si>
    <t># OF BEDROOMS:</t>
  </si>
  <si>
    <t># IN HOUSEHOLD:</t>
  </si>
  <si>
    <t># children:</t>
  </si>
  <si>
    <t># other adults:</t>
  </si>
  <si>
    <t>LANDLORD/ Contact</t>
  </si>
  <si>
    <t>Company</t>
  </si>
  <si>
    <t>ADDRESS:</t>
  </si>
  <si>
    <t>PHONE:</t>
  </si>
  <si>
    <t>TOTAL RENT</t>
  </si>
  <si>
    <t>rent subsidy:</t>
  </si>
  <si>
    <t>percent :</t>
  </si>
  <si>
    <t>tenant payment:</t>
  </si>
  <si>
    <t>IF PRORATED: total rent/days in month =</t>
  </si>
  <si>
    <t>TYPE # days in month:</t>
  </si>
  <si>
    <t>TYPE # days in month we’ll pay rent for:</t>
  </si>
  <si>
    <t>Rent per day:</t>
  </si>
  <si>
    <t>TOTAL pro-rated rent:</t>
  </si>
  <si>
    <t>Tenant part of pro-rated:</t>
  </si>
  <si>
    <t>Subsidy part of pro-rated:</t>
  </si>
  <si>
    <t>SECURITY DEPOSIT</t>
  </si>
  <si>
    <t>UTILITIES:</t>
  </si>
  <si>
    <t>Tenant pays</t>
  </si>
  <si>
    <t>Landlord pays</t>
  </si>
  <si>
    <t>UTILITY ALLOWANCE*:</t>
  </si>
  <si>
    <t>What</t>
  </si>
  <si>
    <t>Type (gas, electric..)</t>
  </si>
  <si>
    <t xml:space="preserve">Heat allowance  </t>
  </si>
  <si>
    <t>These will fill in from the worksheet</t>
  </si>
  <si>
    <t xml:space="preserve">Cooking allowance  </t>
  </si>
  <si>
    <t>Range</t>
  </si>
  <si>
    <t>Refrigerator</t>
  </si>
  <si>
    <t>TOTAL</t>
  </si>
  <si>
    <t>YES : Amount:</t>
  </si>
  <si>
    <t xml:space="preserve">No </t>
  </si>
  <si>
    <t>Prorated utility allowance:</t>
  </si>
  <si>
    <t>calculated once utility allowance amount is entered.</t>
  </si>
  <si>
    <t>Allowance divided by days in month:</t>
  </si>
  <si>
    <t>X days we'll pay for:</t>
  </si>
  <si>
    <t xml:space="preserve">*Note if Negative Utility Allowance and we send money to utility company: </t>
  </si>
  <si>
    <t>Add explanation (why discharged, etc.)</t>
  </si>
  <si>
    <r>
      <rPr>
        <b/>
        <u/>
        <sz val="11"/>
        <rFont val="Arial"/>
        <family val="2"/>
      </rPr>
      <t>5. Adjusted Income</t>
    </r>
    <r>
      <rPr>
        <sz val="11"/>
        <rFont val="Arial"/>
        <family val="2"/>
      </rPr>
      <t xml:space="preserve">
Enter applicable income adjustments, (e.g. dependents, $400 Elderly/Disabled Adult allowance if there is an elderly or disabled adult in the household, </t>
    </r>
    <r>
      <rPr>
        <b/>
        <sz val="11"/>
        <rFont val="Arial"/>
        <family val="2"/>
      </rPr>
      <t>annual</t>
    </r>
    <r>
      <rPr>
        <sz val="11"/>
        <rFont val="Arial"/>
        <family val="2"/>
      </rPr>
      <t xml:space="preserve"> amount of Medicaid deduction</t>
    </r>
    <r>
      <rPr>
        <b/>
        <sz val="11"/>
        <rFont val="Arial"/>
        <family val="2"/>
      </rPr>
      <t xml:space="preserve"> </t>
    </r>
    <r>
      <rPr>
        <sz val="11"/>
        <rFont val="Arial"/>
        <family val="2"/>
      </rPr>
      <t>). See Adjusted Income tab for a complete list of income adjustments. Adjusted income will calculate automatically in line 16.</t>
    </r>
  </si>
  <si>
    <t>HMIS:</t>
  </si>
  <si>
    <t>Participant Name:</t>
  </si>
  <si>
    <t>Address:</t>
  </si>
  <si>
    <t>List Annual Total Medical Expenses for Elderly or Disabled (such as Medicaid deduction) - see Adjusted Income tab</t>
  </si>
  <si>
    <r>
      <t xml:space="preserve">Elderly/Disabled Adult Allowance </t>
    </r>
    <r>
      <rPr>
        <sz val="10"/>
        <rFont val="Arial Narrow"/>
        <family val="2"/>
      </rPr>
      <t xml:space="preserve">($400 per HH, if HH includes any </t>
    </r>
    <r>
      <rPr>
        <b/>
        <sz val="10"/>
        <rFont val="Arial Narrow"/>
        <family val="2"/>
      </rPr>
      <t>adult</t>
    </r>
    <r>
      <rPr>
        <sz val="10"/>
        <rFont val="Arial Narrow"/>
        <family val="2"/>
      </rPr>
      <t xml:space="preserve"> with a documented disability)</t>
    </r>
  </si>
  <si>
    <t>Earned Income</t>
  </si>
  <si>
    <t>Unemployment Insurance</t>
  </si>
  <si>
    <t>Social Security Disability Insurance (SSDI)</t>
  </si>
  <si>
    <t>VA Service-Connected Disability Compensation or VA Non-Service Connected Disability Pension</t>
  </si>
  <si>
    <t>Private Disability Insurance</t>
  </si>
  <si>
    <t>Worker's Compensation</t>
  </si>
  <si>
    <t>Temporary Assistance for Needy Families (TANF)</t>
  </si>
  <si>
    <t>General Assistance (GA)</t>
  </si>
  <si>
    <t>Retirement income from Social Security</t>
  </si>
  <si>
    <t>Pension or retirement income from another job</t>
  </si>
  <si>
    <t>Alimony and other spousal support</t>
  </si>
  <si>
    <t>Other source</t>
  </si>
  <si>
    <t>Client Signature:_______________________________Date:________Staff Signature:________________________________Date:_________</t>
  </si>
  <si>
    <r>
      <t>ENTER Income Exclusions -</t>
    </r>
    <r>
      <rPr>
        <sz val="10"/>
        <rFont val="Arial Narrow"/>
        <family val="2"/>
      </rPr>
      <t xml:space="preserve"> they will be subtracted; see Excluded income tab</t>
    </r>
  </si>
  <si>
    <t>Determining Resident Rent for Units where Utilities are not included in Rent : tenant may only have to pay some of these costs</t>
  </si>
  <si>
    <t>from all sources :</t>
  </si>
  <si>
    <t>Total Utility Allowance</t>
  </si>
  <si>
    <r>
      <t xml:space="preserve">Utility Reimbursement </t>
    </r>
    <r>
      <rPr>
        <sz val="10"/>
        <rFont val="Arial Narrow"/>
        <family val="2"/>
      </rPr>
      <t>(Only if Line 22 is less than 0,</t>
    </r>
    <r>
      <rPr>
        <b/>
        <sz val="10"/>
        <rFont val="Arial Narrow"/>
        <family val="2"/>
      </rPr>
      <t xml:space="preserve"> </t>
    </r>
    <r>
      <rPr>
        <sz val="10"/>
        <rFont val="Arial Narrow"/>
        <family val="2"/>
      </rPr>
      <t xml:space="preserve">This is the amount that must be paid </t>
    </r>
    <r>
      <rPr>
        <u/>
        <sz val="10"/>
        <rFont val="Arial Narrow"/>
        <family val="2"/>
      </rPr>
      <t>to the utility company</t>
    </r>
    <r>
      <rPr>
        <sz val="10"/>
        <rFont val="Arial Narrow"/>
        <family val="2"/>
      </rPr>
      <t xml:space="preserve"> on behalf of the resident as a utility subsidy.)</t>
    </r>
  </si>
  <si>
    <r>
      <rPr>
        <sz val="10"/>
        <rFont val="Arial Narrow"/>
        <family val="2"/>
      </rPr>
      <t>The largest of Lines 17, 18, or 19.</t>
    </r>
    <r>
      <rPr>
        <b/>
        <sz val="10"/>
        <rFont val="Arial Narrow"/>
        <family val="2"/>
      </rPr>
      <t xml:space="preserve"> If the client does not pay any utilities, this is the maximum rent they can pay. If client pays some utilities, complete the next section.</t>
    </r>
  </si>
  <si>
    <t xml:space="preserve">annual chart with </t>
  </si>
  <si>
    <t xml:space="preserve">allowances by unit </t>
  </si>
  <si>
    <t>type and size</t>
  </si>
  <si>
    <r>
      <t xml:space="preserve">Resident Rent </t>
    </r>
    <r>
      <rPr>
        <sz val="10"/>
        <rFont val="Arial Narrow"/>
        <family val="2"/>
      </rPr>
      <t>(Subtract Line 21 from Line 20)</t>
    </r>
    <r>
      <rPr>
        <b/>
        <sz val="10"/>
        <rFont val="Arial Narrow"/>
        <family val="2"/>
      </rPr>
      <t xml:space="preserve"> If Line 22 is less than 0, client pays no rent.</t>
    </r>
  </si>
  <si>
    <t>Enter data after</t>
  </si>
  <si>
    <t xml:space="preserve">referring to the </t>
  </si>
  <si>
    <r>
      <rPr>
        <b/>
        <u/>
        <sz val="11"/>
        <rFont val="Arial"/>
        <family val="2"/>
      </rPr>
      <t>1. Calculate Monthly Income</t>
    </r>
    <r>
      <rPr>
        <sz val="11"/>
        <rFont val="Arial"/>
        <family val="2"/>
      </rPr>
      <t xml:space="preserve">
If participant income is paid on a weekly, bi-weekly or semi-monthly basis, or in irregular  amounts monthly amounts, use the Income Evaluation Form to calculate average monthly income. Print a copy to retain in participant records.  The Income Evaluation Form is not necessary when there is documentation of regular monthly income, such as SSI. </t>
    </r>
  </si>
  <si>
    <r>
      <rPr>
        <b/>
        <u/>
        <sz val="11"/>
        <rFont val="Arial"/>
        <family val="2"/>
      </rPr>
      <t>2. Annual Income</t>
    </r>
    <r>
      <rPr>
        <sz val="11"/>
        <rFont val="Arial"/>
        <family val="2"/>
      </rPr>
      <t xml:space="preserve">
Enter the </t>
    </r>
    <r>
      <rPr>
        <b/>
        <sz val="11"/>
        <rFont val="Arial"/>
        <family val="2"/>
      </rPr>
      <t>gross</t>
    </r>
    <r>
      <rPr>
        <sz val="11"/>
        <rFont val="Arial"/>
        <family val="2"/>
      </rPr>
      <t xml:space="preserve"> monthly income for each income source in the appropriate line on the Resident Rent Calculation Worksheet.   The total annual income will calculate automatically.</t>
    </r>
  </si>
  <si>
    <t>Trash removal</t>
  </si>
  <si>
    <t>Water heating (different for gas or electric heat)</t>
  </si>
  <si>
    <r>
      <t xml:space="preserve">8. Documentation in Participant File
</t>
    </r>
    <r>
      <rPr>
        <sz val="11"/>
        <rFont val="Arial"/>
        <family val="2"/>
      </rPr>
      <t xml:space="preserve">Enter the month for which rent is being determined.
Explain the rental determination to the participant and have them sign it. Retain in the participant record. </t>
    </r>
  </si>
  <si>
    <r>
      <rPr>
        <b/>
        <u/>
        <sz val="11"/>
        <rFont val="Arial"/>
        <family val="2"/>
      </rPr>
      <t>3. HMIS Data</t>
    </r>
    <r>
      <rPr>
        <sz val="11"/>
        <rFont val="Arial"/>
        <family val="2"/>
      </rPr>
      <t xml:space="preserve">
Verify that the total income on the worksheet matches income recorded in the current HMIS. Update the income as necessary.</t>
    </r>
  </si>
  <si>
    <t>Monthly electric charge</t>
  </si>
  <si>
    <t>Rent determination effective (month/year):</t>
  </si>
  <si>
    <t>________________________________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</si>
</sst>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quot;$&quot;* #,##0_);_(&quot;$&quot;* \(#,##0\);_(&quot;$&quot;* &quot;-&quot;_);_(@_)"/>
    <numFmt numFmtId="44" formatCode="_(&quot;$&quot;* #,##0.00_);_(&quot;$&quot;* \(#,##0.00\);_(&quot;$&quot;* &quot;-&quot;??_);_(@_)"/>
    <numFmt numFmtId="164" formatCode="&quot;$&quot;#,##0.00"/>
    <numFmt numFmtId="165" formatCode="_(&quot;$&quot;* #,##0.00_);_(&quot;$&quot;* \(#,##0.00\);_(&quot;$&quot;* &quot;-&quot;_);_(@_)"/>
  </numFmts>
  <fonts count="46" x14ac:knownFonts="1">
    <font>
      <sz val="8"/>
      <name val="Arial Narrow"/>
    </font>
    <font>
      <sz val="8"/>
      <name val="Arial Narrow"/>
      <family val="2"/>
    </font>
    <font>
      <sz val="8"/>
      <name val="Arial"/>
      <family val="2"/>
    </font>
    <font>
      <sz val="10"/>
      <name val="Arial"/>
      <family val="2"/>
    </font>
    <font>
      <b/>
      <sz val="10"/>
      <name val="Arial"/>
      <family val="2"/>
    </font>
    <font>
      <b/>
      <sz val="10"/>
      <name val="Arial Narrow"/>
      <family val="2"/>
    </font>
    <font>
      <sz val="10"/>
      <name val="Arial Narrow"/>
      <family val="2"/>
    </font>
    <font>
      <b/>
      <u/>
      <sz val="10"/>
      <name val="Arial"/>
      <family val="2"/>
    </font>
    <font>
      <b/>
      <i/>
      <sz val="10"/>
      <name val="Arial Narrow"/>
      <family val="2"/>
    </font>
    <font>
      <u/>
      <sz val="6"/>
      <color indexed="12"/>
      <name val="Arial Narrow"/>
      <family val="2"/>
    </font>
    <font>
      <b/>
      <sz val="8"/>
      <name val="Arial Narrow"/>
      <family val="2"/>
    </font>
    <font>
      <u/>
      <sz val="10"/>
      <color indexed="12"/>
      <name val="Arial Narrow"/>
      <family val="2"/>
    </font>
    <font>
      <b/>
      <sz val="11"/>
      <name val="Arial Narrow"/>
      <family val="2"/>
    </font>
    <font>
      <sz val="11"/>
      <color indexed="8"/>
      <name val="Arial"/>
      <family val="2"/>
    </font>
    <font>
      <b/>
      <i/>
      <sz val="11"/>
      <color indexed="8"/>
      <name val="Arial"/>
      <family val="2"/>
    </font>
    <font>
      <b/>
      <sz val="9"/>
      <color indexed="81"/>
      <name val="Tahoma"/>
      <family val="2"/>
    </font>
    <font>
      <sz val="9"/>
      <color indexed="81"/>
      <name val="Tahoma"/>
      <family val="2"/>
    </font>
    <font>
      <sz val="11"/>
      <color theme="1"/>
      <name val="Arial"/>
      <family val="2"/>
    </font>
    <font>
      <b/>
      <u/>
      <sz val="11"/>
      <color theme="1"/>
      <name val="Arial"/>
      <family val="2"/>
    </font>
    <font>
      <b/>
      <sz val="11"/>
      <color theme="1"/>
      <name val="Arial"/>
      <family val="2"/>
    </font>
    <font>
      <sz val="11"/>
      <color theme="1"/>
      <name val="Calibri"/>
      <family val="2"/>
    </font>
    <font>
      <b/>
      <i/>
      <sz val="11"/>
      <color theme="1"/>
      <name val="Arial"/>
      <family val="2"/>
    </font>
    <font>
      <b/>
      <sz val="14"/>
      <name val="Arial"/>
      <family val="2"/>
    </font>
    <font>
      <sz val="11"/>
      <name val="Arial"/>
      <family val="2"/>
    </font>
    <font>
      <b/>
      <u/>
      <sz val="11"/>
      <name val="Arial"/>
      <family val="2"/>
    </font>
    <font>
      <b/>
      <sz val="11"/>
      <name val="Arial"/>
      <family val="2"/>
    </font>
    <font>
      <b/>
      <i/>
      <sz val="11"/>
      <name val="Arial"/>
      <family val="2"/>
    </font>
    <font>
      <u/>
      <sz val="11"/>
      <name val="Arial"/>
      <family val="2"/>
    </font>
    <font>
      <sz val="11"/>
      <color rgb="FF000000"/>
      <name val="Arial"/>
      <family val="2"/>
    </font>
    <font>
      <u/>
      <sz val="14"/>
      <color indexed="12"/>
      <name val="Arial"/>
      <family val="2"/>
    </font>
    <font>
      <sz val="12"/>
      <name val="Arial"/>
      <family val="2"/>
    </font>
    <font>
      <i/>
      <sz val="11"/>
      <name val="Arial"/>
      <family val="2"/>
    </font>
    <font>
      <i/>
      <sz val="11"/>
      <color rgb="FF000000"/>
      <name val="Arial"/>
      <family val="2"/>
    </font>
    <font>
      <sz val="11"/>
      <color rgb="FF333333"/>
      <name val="Arial"/>
      <family val="2"/>
    </font>
    <font>
      <sz val="8"/>
      <name val="Arial Narrow"/>
      <family val="2"/>
    </font>
    <font>
      <b/>
      <sz val="10"/>
      <name val="Arial"/>
      <family val="2"/>
    </font>
    <font>
      <b/>
      <sz val="10"/>
      <color indexed="63"/>
      <name val="Arial"/>
      <family val="2"/>
    </font>
    <font>
      <sz val="10"/>
      <name val="Arial Narrow"/>
      <family val="2"/>
    </font>
    <font>
      <b/>
      <sz val="10"/>
      <color indexed="63"/>
      <name val="Arial"/>
      <family val="2"/>
    </font>
    <font>
      <u/>
      <sz val="10"/>
      <name val="Arial Narrow"/>
      <family val="2"/>
    </font>
    <font>
      <sz val="10"/>
      <name val="Arial"/>
      <family val="2"/>
    </font>
    <font>
      <b/>
      <u/>
      <sz val="10"/>
      <name val="Arial"/>
      <family val="2"/>
    </font>
    <font>
      <u/>
      <sz val="10"/>
      <name val="Arial"/>
      <family val="2"/>
    </font>
    <font>
      <i/>
      <sz val="10"/>
      <name val="Arial"/>
      <family val="2"/>
    </font>
    <font>
      <b/>
      <sz val="8"/>
      <color indexed="81"/>
      <name val="Tahoma"/>
      <family val="2"/>
    </font>
    <font>
      <b/>
      <sz val="12"/>
      <name val="Arial Narrow"/>
      <family val="2"/>
    </font>
  </fonts>
  <fills count="12">
    <fill>
      <patternFill patternType="none"/>
    </fill>
    <fill>
      <patternFill patternType="gray125"/>
    </fill>
    <fill>
      <patternFill patternType="solid">
        <fgColor indexed="43"/>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13"/>
        <bgColor indexed="64"/>
      </patternFill>
    </fill>
    <fill>
      <patternFill patternType="solid">
        <fgColor indexed="26"/>
        <bgColor indexed="64"/>
      </patternFill>
    </fill>
    <fill>
      <patternFill patternType="solid">
        <fgColor indexed="9"/>
        <bgColor indexed="64"/>
      </patternFill>
    </fill>
  </fills>
  <borders count="37">
    <border>
      <left/>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ouble">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0" fontId="9" fillId="0" borderId="0" applyNumberFormat="0" applyFill="0" applyBorder="0" applyAlignment="0" applyProtection="0">
      <alignment vertical="top"/>
      <protection locked="0"/>
    </xf>
    <xf numFmtId="9" fontId="34" fillId="0" borderId="0" applyFont="0" applyFill="0" applyBorder="0" applyAlignment="0" applyProtection="0"/>
  </cellStyleXfs>
  <cellXfs count="214">
    <xf numFmtId="0" fontId="0" fillId="0" borderId="0" xfId="0"/>
    <xf numFmtId="0" fontId="6" fillId="0" borderId="0" xfId="0" applyFont="1"/>
    <xf numFmtId="0" fontId="8" fillId="0" borderId="0" xfId="0" applyFont="1"/>
    <xf numFmtId="0" fontId="11" fillId="0" borderId="0" xfId="2" applyFont="1" applyAlignment="1" applyProtection="1"/>
    <xf numFmtId="0" fontId="5" fillId="0" borderId="0" xfId="0" applyFont="1" applyAlignment="1">
      <alignment horizontal="left"/>
    </xf>
    <xf numFmtId="0" fontId="10" fillId="0" borderId="0" xfId="0" applyFont="1"/>
    <xf numFmtId="0" fontId="11" fillId="0" borderId="0" xfId="2" applyFont="1" applyFill="1" applyBorder="1" applyAlignment="1" applyProtection="1"/>
    <xf numFmtId="0" fontId="2" fillId="0" borderId="0" xfId="0" applyFont="1"/>
    <xf numFmtId="44" fontId="6" fillId="2" borderId="3" xfId="1" applyFont="1" applyFill="1" applyBorder="1" applyProtection="1">
      <protection locked="0"/>
    </xf>
    <xf numFmtId="0" fontId="17" fillId="0" borderId="0" xfId="0" applyFont="1"/>
    <xf numFmtId="0" fontId="18" fillId="0" borderId="0" xfId="0" applyFont="1"/>
    <xf numFmtId="0" fontId="17" fillId="0" borderId="1" xfId="0" applyFont="1" applyBorder="1" applyAlignment="1">
      <alignment horizontal="right"/>
    </xf>
    <xf numFmtId="164" fontId="17" fillId="0" borderId="3" xfId="0" applyNumberFormat="1" applyFont="1" applyBorder="1" applyProtection="1">
      <protection locked="0"/>
    </xf>
    <xf numFmtId="164" fontId="19" fillId="0" borderId="3" xfId="0" applyNumberFormat="1" applyFont="1" applyBorder="1"/>
    <xf numFmtId="0" fontId="17" fillId="0" borderId="13" xfId="0" applyFont="1" applyBorder="1" applyAlignment="1">
      <alignment horizontal="right"/>
    </xf>
    <xf numFmtId="0" fontId="19" fillId="0" borderId="1" xfId="0" applyFont="1" applyBorder="1" applyAlignment="1">
      <alignment horizontal="right"/>
    </xf>
    <xf numFmtId="164" fontId="17" fillId="0" borderId="0" xfId="0" applyNumberFormat="1" applyFont="1"/>
    <xf numFmtId="0" fontId="20" fillId="0" borderId="0" xfId="0" applyFont="1"/>
    <xf numFmtId="164" fontId="17" fillId="0" borderId="19" xfId="0" applyNumberFormat="1" applyFont="1" applyBorder="1"/>
    <xf numFmtId="164" fontId="17" fillId="0" borderId="20" xfId="0" applyNumberFormat="1" applyFont="1" applyBorder="1"/>
    <xf numFmtId="0" fontId="17" fillId="0" borderId="0" xfId="0" applyFont="1" applyAlignment="1">
      <alignment horizontal="center"/>
    </xf>
    <xf numFmtId="0" fontId="17" fillId="0" borderId="0" xfId="0" applyFont="1" applyAlignment="1">
      <alignment horizontal="right"/>
    </xf>
    <xf numFmtId="0" fontId="22" fillId="0" borderId="0" xfId="0" applyFont="1" applyAlignment="1">
      <alignment vertical="center" wrapText="1"/>
    </xf>
    <xf numFmtId="0" fontId="23" fillId="0" borderId="0" xfId="0" applyFont="1" applyAlignment="1">
      <alignment vertical="center" wrapText="1"/>
    </xf>
    <xf numFmtId="0" fontId="2" fillId="0" borderId="0" xfId="0" applyFont="1" applyAlignment="1">
      <alignment vertical="center" wrapText="1"/>
    </xf>
    <xf numFmtId="0" fontId="26" fillId="0" borderId="0" xfId="0" applyFont="1" applyAlignment="1">
      <alignment vertical="center" wrapText="1"/>
    </xf>
    <xf numFmtId="0" fontId="25" fillId="0" borderId="0" xfId="0" applyFont="1" applyAlignment="1">
      <alignment vertical="center" wrapText="1"/>
    </xf>
    <xf numFmtId="0" fontId="27" fillId="0" borderId="0" xfId="0" applyFont="1" applyAlignment="1">
      <alignment vertical="center" wrapText="1"/>
    </xf>
    <xf numFmtId="0" fontId="29" fillId="0" borderId="0" xfId="2" applyFont="1" applyAlignment="1" applyProtection="1"/>
    <xf numFmtId="0" fontId="23" fillId="0" borderId="0" xfId="0" applyFont="1"/>
    <xf numFmtId="0" fontId="23" fillId="0" borderId="0" xfId="0" applyFont="1" applyAlignment="1">
      <alignment wrapText="1"/>
    </xf>
    <xf numFmtId="0" fontId="28" fillId="0" borderId="0" xfId="0" applyFont="1" applyAlignment="1">
      <alignment vertical="center" wrapText="1"/>
    </xf>
    <xf numFmtId="0" fontId="2" fillId="0" borderId="0" xfId="0" applyFont="1" applyAlignment="1">
      <alignment vertical="center"/>
    </xf>
    <xf numFmtId="0" fontId="23" fillId="0" borderId="0" xfId="0" applyFont="1" applyAlignment="1">
      <alignment vertical="center"/>
    </xf>
    <xf numFmtId="0" fontId="5" fillId="0" borderId="0" xfId="0" applyFont="1"/>
    <xf numFmtId="0" fontId="29" fillId="0" borderId="0" xfId="2" applyFont="1" applyAlignment="1" applyProtection="1">
      <alignment vertical="center"/>
    </xf>
    <xf numFmtId="0" fontId="2" fillId="0" borderId="0" xfId="0" applyFont="1" applyAlignment="1">
      <alignment wrapText="1"/>
    </xf>
    <xf numFmtId="0" fontId="25" fillId="0" borderId="0" xfId="0" applyFont="1"/>
    <xf numFmtId="0" fontId="23" fillId="0" borderId="0" xfId="0" quotePrefix="1" applyFont="1" applyAlignment="1">
      <alignment vertical="top"/>
    </xf>
    <xf numFmtId="0" fontId="23" fillId="0" borderId="0" xfId="0" quotePrefix="1" applyFont="1" applyAlignment="1">
      <alignment vertical="top" wrapText="1"/>
    </xf>
    <xf numFmtId="0" fontId="29" fillId="0" borderId="0" xfId="2" applyFont="1" applyAlignment="1" applyProtection="1">
      <alignment wrapText="1"/>
    </xf>
    <xf numFmtId="0" fontId="25" fillId="0" borderId="0" xfId="0" applyFont="1" applyAlignment="1">
      <alignment wrapText="1"/>
    </xf>
    <xf numFmtId="0" fontId="28" fillId="0" borderId="0" xfId="0" applyFont="1" applyAlignment="1">
      <alignment horizontal="left" vertical="center" wrapText="1" indent="4"/>
    </xf>
    <xf numFmtId="0" fontId="30" fillId="0" borderId="0" xfId="0" applyFont="1" applyAlignment="1">
      <alignment vertical="center"/>
    </xf>
    <xf numFmtId="0" fontId="23" fillId="0" borderId="0" xfId="0" quotePrefix="1" applyFont="1" applyAlignment="1">
      <alignment horizontal="left" vertical="center" wrapText="1"/>
    </xf>
    <xf numFmtId="0" fontId="28" fillId="0" borderId="0" xfId="0" applyFont="1" applyAlignment="1">
      <alignment horizontal="left" vertical="center" wrapText="1" indent="7"/>
    </xf>
    <xf numFmtId="0" fontId="28" fillId="0" borderId="0" xfId="0" applyFont="1" applyAlignment="1">
      <alignment horizontal="left" vertical="center" wrapText="1" indent="3"/>
    </xf>
    <xf numFmtId="0" fontId="23" fillId="0" borderId="0" xfId="0" quotePrefix="1" applyFont="1" applyAlignment="1">
      <alignment horizontal="left" vertical="center" wrapText="1" indent="3"/>
    </xf>
    <xf numFmtId="0" fontId="23" fillId="0" borderId="0" xfId="0" applyFont="1" applyAlignment="1">
      <alignment horizontal="left" vertical="center" wrapText="1" indent="3"/>
    </xf>
    <xf numFmtId="0" fontId="33" fillId="0" borderId="0" xfId="0" applyFont="1" applyAlignment="1">
      <alignment horizontal="left" vertical="center" wrapText="1" indent="3"/>
    </xf>
    <xf numFmtId="0" fontId="17" fillId="0" borderId="0" xfId="0" applyFont="1" applyProtection="1">
      <protection locked="0"/>
    </xf>
    <xf numFmtId="164" fontId="19" fillId="0" borderId="0" xfId="0" applyNumberFormat="1" applyFont="1"/>
    <xf numFmtId="0" fontId="19" fillId="0" borderId="0" xfId="0" applyFont="1" applyAlignment="1">
      <alignment horizontal="right"/>
    </xf>
    <xf numFmtId="0" fontId="3" fillId="0" borderId="0" xfId="0" applyFont="1" applyProtection="1">
      <protection locked="0"/>
    </xf>
    <xf numFmtId="0" fontId="4" fillId="0" borderId="0" xfId="0" applyFont="1" applyAlignment="1" applyProtection="1">
      <alignment horizontal="center"/>
      <protection locked="0"/>
    </xf>
    <xf numFmtId="0" fontId="0" fillId="0" borderId="0" xfId="0" applyProtection="1">
      <protection locked="0"/>
    </xf>
    <xf numFmtId="0" fontId="35" fillId="0" borderId="0" xfId="0" applyFont="1" applyProtection="1">
      <protection locked="0"/>
    </xf>
    <xf numFmtId="0" fontId="35" fillId="0" borderId="0" xfId="0" applyFont="1" applyAlignment="1" applyProtection="1">
      <alignment horizontal="center"/>
      <protection locked="0"/>
    </xf>
    <xf numFmtId="0" fontId="35" fillId="0" borderId="0" xfId="0" applyFont="1" applyAlignment="1" applyProtection="1">
      <alignment horizontal="right"/>
      <protection locked="0"/>
    </xf>
    <xf numFmtId="0" fontId="3" fillId="9" borderId="3" xfId="0" applyFont="1" applyFill="1" applyBorder="1" applyProtection="1">
      <protection locked="0"/>
    </xf>
    <xf numFmtId="0" fontId="4" fillId="0" borderId="0" xfId="0" applyFont="1" applyAlignment="1" applyProtection="1">
      <alignment horizontal="right"/>
      <protection locked="0"/>
    </xf>
    <xf numFmtId="14" fontId="36" fillId="10" borderId="29" xfId="0" applyNumberFormat="1" applyFont="1" applyFill="1" applyBorder="1" applyProtection="1">
      <protection locked="0"/>
    </xf>
    <xf numFmtId="0" fontId="37" fillId="0" borderId="0" xfId="0" applyFont="1" applyProtection="1">
      <protection locked="0"/>
    </xf>
    <xf numFmtId="0" fontId="37" fillId="10" borderId="30" xfId="0" applyFont="1" applyFill="1" applyBorder="1" applyProtection="1">
      <protection locked="0"/>
    </xf>
    <xf numFmtId="0" fontId="37" fillId="0" borderId="0" xfId="0" applyFont="1"/>
    <xf numFmtId="0" fontId="38" fillId="10" borderId="29" xfId="0" applyFont="1" applyFill="1" applyBorder="1" applyAlignment="1" applyProtection="1">
      <alignment horizontal="center"/>
      <protection locked="0"/>
    </xf>
    <xf numFmtId="0" fontId="37" fillId="10" borderId="29" xfId="0" applyFont="1" applyFill="1" applyBorder="1" applyProtection="1">
      <protection locked="0"/>
    </xf>
    <xf numFmtId="0" fontId="0" fillId="10" borderId="30" xfId="0" applyFill="1" applyBorder="1" applyProtection="1">
      <protection locked="0"/>
    </xf>
    <xf numFmtId="14" fontId="35" fillId="10" borderId="29" xfId="0" applyNumberFormat="1" applyFont="1" applyFill="1" applyBorder="1" applyProtection="1">
      <protection locked="0"/>
    </xf>
    <xf numFmtId="0" fontId="3" fillId="10" borderId="30" xfId="0" applyFont="1" applyFill="1" applyBorder="1" applyProtection="1">
      <protection locked="0"/>
    </xf>
    <xf numFmtId="0" fontId="35" fillId="11" borderId="4" xfId="0" applyFont="1" applyFill="1" applyBorder="1" applyProtection="1">
      <protection locked="0"/>
    </xf>
    <xf numFmtId="0" fontId="39" fillId="11" borderId="5" xfId="0" applyFont="1" applyFill="1" applyBorder="1" applyProtection="1">
      <protection locked="0"/>
    </xf>
    <xf numFmtId="0" fontId="39" fillId="11" borderId="6" xfId="0" applyFont="1" applyFill="1" applyBorder="1" applyProtection="1">
      <protection locked="0"/>
    </xf>
    <xf numFmtId="0" fontId="37" fillId="10" borderId="31" xfId="0" applyFont="1" applyFill="1" applyBorder="1" applyProtection="1">
      <protection locked="0"/>
    </xf>
    <xf numFmtId="0" fontId="40" fillId="0" borderId="0" xfId="0" applyFont="1" applyProtection="1">
      <protection locked="0"/>
    </xf>
    <xf numFmtId="0" fontId="35" fillId="11" borderId="4" xfId="0" applyFont="1" applyFill="1" applyBorder="1" applyAlignment="1" applyProtection="1">
      <alignment horizontal="left"/>
      <protection locked="0"/>
    </xf>
    <xf numFmtId="0" fontId="35" fillId="11" borderId="5" xfId="0" applyFont="1" applyFill="1" applyBorder="1" applyAlignment="1" applyProtection="1">
      <alignment horizontal="left"/>
      <protection locked="0"/>
    </xf>
    <xf numFmtId="0" fontId="37" fillId="11" borderId="6" xfId="0" applyFont="1" applyFill="1" applyBorder="1" applyProtection="1">
      <protection locked="0"/>
    </xf>
    <xf numFmtId="0" fontId="5" fillId="0" borderId="16" xfId="0" applyFont="1" applyBorder="1" applyProtection="1">
      <protection locked="0"/>
    </xf>
    <xf numFmtId="0" fontId="3" fillId="0" borderId="7" xfId="0" applyFont="1" applyBorder="1" applyProtection="1">
      <protection locked="0"/>
    </xf>
    <xf numFmtId="0" fontId="37" fillId="0" borderId="7" xfId="0" applyFont="1" applyBorder="1" applyProtection="1">
      <protection locked="0"/>
    </xf>
    <xf numFmtId="0" fontId="37" fillId="0" borderId="8" xfId="0" applyFont="1" applyBorder="1" applyProtection="1">
      <protection locked="0"/>
    </xf>
    <xf numFmtId="0" fontId="35" fillId="11" borderId="29" xfId="0" applyFont="1" applyFill="1" applyBorder="1" applyAlignment="1" applyProtection="1">
      <alignment horizontal="left"/>
      <protection locked="0"/>
    </xf>
    <xf numFmtId="0" fontId="35" fillId="11" borderId="6" xfId="0" applyFont="1" applyFill="1" applyBorder="1" applyAlignment="1" applyProtection="1">
      <alignment horizontal="left"/>
      <protection locked="0"/>
    </xf>
    <xf numFmtId="0" fontId="3" fillId="0" borderId="2" xfId="0" applyFont="1" applyBorder="1" applyProtection="1">
      <protection locked="0"/>
    </xf>
    <xf numFmtId="0" fontId="3" fillId="10" borderId="32" xfId="0" applyFont="1" applyFill="1" applyBorder="1" applyProtection="1">
      <protection locked="0"/>
    </xf>
    <xf numFmtId="0" fontId="3" fillId="10" borderId="2" xfId="0" applyFont="1" applyFill="1" applyBorder="1" applyProtection="1">
      <protection locked="0"/>
    </xf>
    <xf numFmtId="0" fontId="37" fillId="10" borderId="2" xfId="0" applyFont="1" applyFill="1" applyBorder="1" applyProtection="1">
      <protection locked="0"/>
    </xf>
    <xf numFmtId="0" fontId="37" fillId="10" borderId="33" xfId="0" applyFont="1" applyFill="1" applyBorder="1" applyProtection="1">
      <protection locked="0"/>
    </xf>
    <xf numFmtId="0" fontId="35" fillId="10" borderId="2" xfId="0" applyFont="1" applyFill="1" applyBorder="1" applyAlignment="1" applyProtection="1">
      <alignment horizontal="left"/>
      <protection locked="0"/>
    </xf>
    <xf numFmtId="0" fontId="35" fillId="0" borderId="2" xfId="0" applyFont="1" applyBorder="1" applyAlignment="1" applyProtection="1">
      <alignment horizontal="left"/>
      <protection locked="0"/>
    </xf>
    <xf numFmtId="14" fontId="35" fillId="10" borderId="29" xfId="0" applyNumberFormat="1" applyFont="1" applyFill="1" applyBorder="1" applyAlignment="1" applyProtection="1">
      <alignment horizontal="center"/>
      <protection locked="0"/>
    </xf>
    <xf numFmtId="0" fontId="3" fillId="10" borderId="17" xfId="0" applyFont="1" applyFill="1" applyBorder="1" applyProtection="1">
      <protection locked="0"/>
    </xf>
    <xf numFmtId="0" fontId="3" fillId="10" borderId="9" xfId="0" applyFont="1" applyFill="1" applyBorder="1" applyProtection="1">
      <protection locked="0"/>
    </xf>
    <xf numFmtId="0" fontId="37" fillId="10" borderId="9" xfId="0" applyFont="1" applyFill="1" applyBorder="1" applyProtection="1">
      <protection locked="0"/>
    </xf>
    <xf numFmtId="0" fontId="37" fillId="10" borderId="10" xfId="0" applyFont="1" applyFill="1" applyBorder="1" applyProtection="1">
      <protection locked="0"/>
    </xf>
    <xf numFmtId="0" fontId="35" fillId="10" borderId="31" xfId="0" applyFont="1" applyFill="1" applyBorder="1" applyAlignment="1" applyProtection="1">
      <alignment horizontal="center"/>
      <protection locked="0"/>
    </xf>
    <xf numFmtId="0" fontId="35" fillId="10" borderId="29" xfId="0" applyFont="1" applyFill="1" applyBorder="1" applyAlignment="1" applyProtection="1">
      <alignment horizontal="center"/>
      <protection locked="0"/>
    </xf>
    <xf numFmtId="0" fontId="4" fillId="0" borderId="0" xfId="0" applyFont="1" applyProtection="1">
      <protection locked="0"/>
    </xf>
    <xf numFmtId="0" fontId="35" fillId="10" borderId="2" xfId="0" applyFont="1" applyFill="1" applyBorder="1" applyProtection="1">
      <protection locked="0"/>
    </xf>
    <xf numFmtId="0" fontId="35" fillId="10" borderId="29" xfId="0" applyFont="1" applyFill="1" applyBorder="1" applyProtection="1">
      <protection locked="0"/>
    </xf>
    <xf numFmtId="1" fontId="35" fillId="3" borderId="29" xfId="0" applyNumberFormat="1" applyFont="1" applyFill="1" applyBorder="1"/>
    <xf numFmtId="0" fontId="3" fillId="0" borderId="0" xfId="0" applyFont="1" applyAlignment="1" applyProtection="1">
      <alignment horizontal="right"/>
      <protection locked="0"/>
    </xf>
    <xf numFmtId="2" fontId="3" fillId="0" borderId="0" xfId="0" applyNumberFormat="1" applyFont="1" applyProtection="1">
      <protection locked="0"/>
    </xf>
    <xf numFmtId="0" fontId="7" fillId="0" borderId="0" xfId="0" applyFont="1" applyProtection="1">
      <protection locked="0"/>
    </xf>
    <xf numFmtId="1" fontId="3" fillId="11" borderId="0" xfId="0" applyNumberFormat="1" applyFont="1" applyFill="1" applyProtection="1">
      <protection locked="0"/>
    </xf>
    <xf numFmtId="0" fontId="5" fillId="0" borderId="0" xfId="0" applyFont="1" applyProtection="1">
      <protection locked="0"/>
    </xf>
    <xf numFmtId="0" fontId="41" fillId="0" borderId="0" xfId="0" applyFont="1" applyAlignment="1" applyProtection="1">
      <alignment horizontal="right"/>
      <protection locked="0"/>
    </xf>
    <xf numFmtId="2" fontId="35" fillId="3" borderId="29" xfId="0" applyNumberFormat="1" applyFont="1" applyFill="1" applyBorder="1"/>
    <xf numFmtId="164" fontId="35" fillId="3" borderId="29" xfId="0" applyNumberFormat="1" applyFont="1" applyFill="1" applyBorder="1"/>
    <xf numFmtId="0" fontId="3" fillId="0" borderId="0" xfId="0" applyFont="1"/>
    <xf numFmtId="0" fontId="42" fillId="0" borderId="0" xfId="0" applyFont="1" applyProtection="1">
      <protection locked="0"/>
    </xf>
    <xf numFmtId="2" fontId="35" fillId="3" borderId="0" xfId="0" applyNumberFormat="1" applyFont="1" applyFill="1"/>
    <xf numFmtId="2" fontId="35" fillId="0" borderId="29" xfId="0" applyNumberFormat="1" applyFont="1" applyBorder="1"/>
    <xf numFmtId="164" fontId="3" fillId="10" borderId="29" xfId="0" applyNumberFormat="1" applyFont="1" applyFill="1" applyBorder="1" applyProtection="1">
      <protection locked="0"/>
    </xf>
    <xf numFmtId="0" fontId="4" fillId="0" borderId="0" xfId="0" applyFont="1" applyAlignment="1" applyProtection="1">
      <alignment horizontal="left"/>
      <protection locked="0"/>
    </xf>
    <xf numFmtId="164" fontId="3" fillId="3" borderId="34" xfId="0" applyNumberFormat="1" applyFont="1" applyFill="1" applyBorder="1"/>
    <xf numFmtId="0" fontId="35" fillId="3" borderId="0" xfId="0" applyFont="1" applyFill="1" applyProtection="1">
      <protection locked="0"/>
    </xf>
    <xf numFmtId="0" fontId="3" fillId="3" borderId="0" xfId="0" applyFont="1" applyFill="1" applyProtection="1">
      <protection locked="0"/>
    </xf>
    <xf numFmtId="0" fontId="37" fillId="3" borderId="0" xfId="0" applyFont="1" applyFill="1" applyProtection="1">
      <protection locked="0"/>
    </xf>
    <xf numFmtId="0" fontId="4" fillId="0" borderId="4" xfId="0" applyFont="1" applyBorder="1" applyProtection="1">
      <protection locked="0"/>
    </xf>
    <xf numFmtId="0" fontId="4" fillId="0" borderId="5" xfId="0" applyFont="1" applyBorder="1" applyProtection="1">
      <protection locked="0"/>
    </xf>
    <xf numFmtId="164" fontId="4" fillId="3" borderId="6" xfId="0" applyNumberFormat="1" applyFont="1" applyFill="1" applyBorder="1"/>
    <xf numFmtId="42" fontId="35" fillId="3" borderId="29" xfId="0" applyNumberFormat="1" applyFont="1" applyFill="1" applyBorder="1"/>
    <xf numFmtId="0" fontId="3" fillId="10" borderId="29" xfId="0" applyFont="1" applyFill="1" applyBorder="1" applyProtection="1">
      <protection locked="0"/>
    </xf>
    <xf numFmtId="0" fontId="2" fillId="0" borderId="0" xfId="0" applyFont="1" applyProtection="1">
      <protection locked="0"/>
    </xf>
    <xf numFmtId="2" fontId="43" fillId="3" borderId="29" xfId="0" applyNumberFormat="1" applyFont="1" applyFill="1" applyBorder="1" applyAlignment="1">
      <alignment horizontal="center"/>
    </xf>
    <xf numFmtId="4" fontId="4" fillId="0" borderId="29" xfId="0" applyNumberFormat="1" applyFont="1" applyBorder="1" applyAlignment="1">
      <alignment horizontal="center"/>
    </xf>
    <xf numFmtId="9" fontId="35" fillId="0" borderId="0" xfId="3" applyFont="1" applyProtection="1">
      <protection locked="0"/>
    </xf>
    <xf numFmtId="9" fontId="35" fillId="0" borderId="0" xfId="3" applyFont="1" applyFill="1" applyProtection="1">
      <protection locked="0"/>
    </xf>
    <xf numFmtId="9" fontId="3" fillId="0" borderId="0" xfId="3" applyFont="1" applyProtection="1">
      <protection locked="0"/>
    </xf>
    <xf numFmtId="0" fontId="2" fillId="0" borderId="0" xfId="0" applyFont="1" applyAlignment="1" applyProtection="1">
      <alignment horizontal="left" wrapText="1"/>
      <protection locked="0"/>
    </xf>
    <xf numFmtId="164" fontId="17" fillId="0" borderId="18" xfId="0" applyNumberFormat="1" applyFont="1" applyBorder="1" applyProtection="1">
      <protection locked="0"/>
    </xf>
    <xf numFmtId="0" fontId="17" fillId="0" borderId="3" xfId="0" applyFont="1" applyBorder="1" applyProtection="1">
      <protection locked="0"/>
    </xf>
    <xf numFmtId="0" fontId="12" fillId="2" borderId="0" xfId="0" applyFont="1" applyFill="1"/>
    <xf numFmtId="44" fontId="1" fillId="2" borderId="0" xfId="1" applyFont="1" applyFill="1" applyProtection="1">
      <protection locked="0"/>
    </xf>
    <xf numFmtId="0" fontId="12" fillId="3" borderId="3" xfId="0" applyFont="1" applyFill="1" applyBorder="1" applyAlignment="1">
      <alignment wrapText="1"/>
    </xf>
    <xf numFmtId="0" fontId="6" fillId="0" borderId="0" xfId="0" applyFont="1" applyAlignment="1">
      <alignment horizontal="left"/>
    </xf>
    <xf numFmtId="0" fontId="1" fillId="0" borderId="0" xfId="0" applyFont="1"/>
    <xf numFmtId="44" fontId="1" fillId="0" borderId="0" xfId="1" applyFont="1"/>
    <xf numFmtId="0" fontId="1" fillId="0" borderId="0" xfId="0" applyFont="1" applyAlignment="1">
      <alignment wrapText="1"/>
    </xf>
    <xf numFmtId="0" fontId="6" fillId="0" borderId="1" xfId="0" quotePrefix="1" applyFont="1" applyBorder="1" applyAlignment="1">
      <alignment horizontal="right"/>
    </xf>
    <xf numFmtId="44" fontId="6" fillId="3" borderId="11" xfId="1" applyFont="1" applyFill="1" applyBorder="1" applyProtection="1"/>
    <xf numFmtId="44" fontId="6" fillId="2" borderId="11" xfId="1" applyFont="1" applyFill="1" applyBorder="1" applyProtection="1">
      <protection locked="0"/>
    </xf>
    <xf numFmtId="44" fontId="6" fillId="5" borderId="12" xfId="1" applyFont="1" applyFill="1" applyBorder="1"/>
    <xf numFmtId="44" fontId="6" fillId="0" borderId="0" xfId="1" applyFont="1"/>
    <xf numFmtId="0" fontId="6" fillId="0" borderId="0" xfId="0" applyFont="1" applyAlignment="1">
      <alignment wrapText="1"/>
    </xf>
    <xf numFmtId="37" fontId="6" fillId="2" borderId="11" xfId="1" applyNumberFormat="1" applyFont="1" applyFill="1" applyBorder="1" applyProtection="1">
      <protection locked="0"/>
    </xf>
    <xf numFmtId="0" fontId="6" fillId="0" borderId="13" xfId="0" quotePrefix="1" applyFont="1" applyBorder="1" applyAlignment="1">
      <alignment horizontal="right"/>
    </xf>
    <xf numFmtId="44" fontId="6" fillId="5" borderId="2" xfId="1" applyFont="1" applyFill="1" applyBorder="1"/>
    <xf numFmtId="44" fontId="6" fillId="5" borderId="11" xfId="1" applyFont="1" applyFill="1" applyBorder="1"/>
    <xf numFmtId="44" fontId="6" fillId="0" borderId="11" xfId="1" applyFont="1" applyBorder="1" applyProtection="1">
      <protection locked="0"/>
    </xf>
    <xf numFmtId="44" fontId="6" fillId="5" borderId="14" xfId="1" applyFont="1" applyFill="1" applyBorder="1"/>
    <xf numFmtId="44" fontId="1" fillId="0" borderId="0" xfId="1" applyFont="1" applyFill="1" applyBorder="1"/>
    <xf numFmtId="0" fontId="1" fillId="2" borderId="0" xfId="0" applyFont="1" applyFill="1" applyAlignment="1" applyProtection="1">
      <alignment wrapText="1"/>
      <protection locked="0"/>
    </xf>
    <xf numFmtId="0" fontId="5" fillId="6" borderId="0" xfId="0" applyFont="1" applyFill="1" applyAlignment="1">
      <alignment horizontal="left" wrapText="1"/>
    </xf>
    <xf numFmtId="165" fontId="6" fillId="5" borderId="11" xfId="1" applyNumberFormat="1" applyFont="1" applyFill="1" applyBorder="1"/>
    <xf numFmtId="14" fontId="2" fillId="0" borderId="0" xfId="0" applyNumberFormat="1" applyFont="1" applyAlignment="1">
      <alignment vertical="center" wrapText="1"/>
    </xf>
    <xf numFmtId="0" fontId="6" fillId="0" borderId="0" xfId="0" applyFont="1" applyAlignment="1">
      <alignment horizontal="left" wrapText="1"/>
    </xf>
    <xf numFmtId="0" fontId="6" fillId="0" borderId="35" xfId="0" applyFont="1" applyBorder="1" applyAlignment="1">
      <alignment horizontal="left" wrapText="1"/>
    </xf>
    <xf numFmtId="0" fontId="24" fillId="0" borderId="0" xfId="0" applyFont="1" applyAlignment="1">
      <alignment vertical="center" wrapText="1"/>
    </xf>
    <xf numFmtId="0" fontId="1" fillId="0" borderId="0" xfId="0" applyFont="1" applyProtection="1">
      <protection locked="0"/>
    </xf>
    <xf numFmtId="0" fontId="17" fillId="0" borderId="0" xfId="0" applyFont="1" applyAlignment="1" applyProtection="1">
      <alignment horizontal="left"/>
      <protection locked="0"/>
    </xf>
    <xf numFmtId="0" fontId="21" fillId="7" borderId="16" xfId="0" applyFont="1" applyFill="1" applyBorder="1" applyAlignment="1">
      <alignment horizontal="center" vertical="center" wrapText="1"/>
    </xf>
    <xf numFmtId="0" fontId="21" fillId="7" borderId="7" xfId="0" applyFont="1" applyFill="1" applyBorder="1" applyAlignment="1">
      <alignment horizontal="center" vertical="center" wrapText="1"/>
    </xf>
    <xf numFmtId="0" fontId="21" fillId="7" borderId="8" xfId="0" applyFont="1" applyFill="1" applyBorder="1" applyAlignment="1">
      <alignment horizontal="center" vertical="center" wrapText="1"/>
    </xf>
    <xf numFmtId="0" fontId="21" fillId="7" borderId="21" xfId="0" applyFont="1" applyFill="1" applyBorder="1" applyAlignment="1">
      <alignment horizontal="center" vertical="center" wrapText="1"/>
    </xf>
    <xf numFmtId="0" fontId="21" fillId="7" borderId="0" xfId="0" applyFont="1" applyFill="1" applyAlignment="1">
      <alignment horizontal="center" vertical="center" wrapText="1"/>
    </xf>
    <xf numFmtId="0" fontId="21" fillId="7" borderId="22" xfId="0" applyFont="1" applyFill="1" applyBorder="1" applyAlignment="1">
      <alignment horizontal="center" vertical="center" wrapText="1"/>
    </xf>
    <xf numFmtId="0" fontId="21" fillId="7" borderId="17" xfId="0" applyFont="1" applyFill="1" applyBorder="1" applyAlignment="1">
      <alignment horizontal="center" vertical="center" wrapText="1"/>
    </xf>
    <xf numFmtId="0" fontId="21" fillId="7" borderId="9" xfId="0" applyFont="1" applyFill="1" applyBorder="1" applyAlignment="1">
      <alignment horizontal="center" vertical="center" wrapText="1"/>
    </xf>
    <xf numFmtId="0" fontId="21" fillId="7" borderId="10" xfId="0" applyFont="1" applyFill="1" applyBorder="1" applyAlignment="1">
      <alignment horizontal="center" vertical="center" wrapText="1"/>
    </xf>
    <xf numFmtId="0" fontId="21" fillId="8" borderId="16" xfId="0" applyFont="1" applyFill="1" applyBorder="1" applyAlignment="1">
      <alignment horizontal="center" vertical="center" wrapText="1"/>
    </xf>
    <xf numFmtId="0" fontId="21" fillId="8" borderId="7" xfId="0" applyFont="1" applyFill="1" applyBorder="1" applyAlignment="1">
      <alignment horizontal="center" vertical="center" wrapText="1"/>
    </xf>
    <xf numFmtId="0" fontId="21" fillId="8" borderId="8" xfId="0" applyFont="1" applyFill="1" applyBorder="1" applyAlignment="1">
      <alignment horizontal="center" vertical="center" wrapText="1"/>
    </xf>
    <xf numFmtId="0" fontId="21" fillId="8" borderId="21" xfId="0" applyFont="1" applyFill="1" applyBorder="1" applyAlignment="1">
      <alignment horizontal="center" vertical="center" wrapText="1"/>
    </xf>
    <xf numFmtId="0" fontId="21" fillId="8" borderId="0" xfId="0" applyFont="1" applyFill="1" applyAlignment="1">
      <alignment horizontal="center" vertical="center" wrapText="1"/>
    </xf>
    <xf numFmtId="0" fontId="21" fillId="8" borderId="22" xfId="0" applyFont="1" applyFill="1" applyBorder="1" applyAlignment="1">
      <alignment horizontal="center" vertical="center" wrapText="1"/>
    </xf>
    <xf numFmtId="0" fontId="21" fillId="8" borderId="17" xfId="0" applyFont="1" applyFill="1" applyBorder="1" applyAlignment="1">
      <alignment horizontal="center" vertical="center" wrapText="1"/>
    </xf>
    <xf numFmtId="0" fontId="21" fillId="8" borderId="9" xfId="0" applyFont="1" applyFill="1" applyBorder="1" applyAlignment="1">
      <alignment horizontal="center" vertical="center" wrapText="1"/>
    </xf>
    <xf numFmtId="0" fontId="21" fillId="8" borderId="10" xfId="0" applyFont="1" applyFill="1" applyBorder="1" applyAlignment="1">
      <alignment horizontal="center" vertical="center" wrapText="1"/>
    </xf>
    <xf numFmtId="0" fontId="19" fillId="0" borderId="4" xfId="0" applyFont="1" applyBorder="1" applyAlignment="1">
      <alignment horizontal="center"/>
    </xf>
    <xf numFmtId="0" fontId="19" fillId="0" borderId="5" xfId="0" applyFont="1" applyBorder="1" applyAlignment="1">
      <alignment horizontal="center"/>
    </xf>
    <xf numFmtId="0" fontId="19" fillId="0" borderId="6" xfId="0" applyFont="1" applyBorder="1" applyAlignment="1">
      <alignment horizontal="center"/>
    </xf>
    <xf numFmtId="0" fontId="17" fillId="0" borderId="23" xfId="0" applyFont="1" applyBorder="1" applyAlignment="1">
      <alignment horizontal="right"/>
    </xf>
    <xf numFmtId="0" fontId="17" fillId="0" borderId="24" xfId="0" applyFont="1" applyBorder="1" applyAlignment="1">
      <alignment horizontal="right"/>
    </xf>
    <xf numFmtId="0" fontId="17" fillId="0" borderId="25" xfId="0" applyFont="1" applyBorder="1" applyAlignment="1">
      <alignment horizontal="right"/>
    </xf>
    <xf numFmtId="0" fontId="17" fillId="0" borderId="26" xfId="0" applyFont="1" applyBorder="1" applyAlignment="1">
      <alignment horizontal="right"/>
    </xf>
    <xf numFmtId="0" fontId="17" fillId="0" borderId="27" xfId="0" applyFont="1" applyBorder="1" applyAlignment="1">
      <alignment horizontal="right"/>
    </xf>
    <xf numFmtId="0" fontId="17" fillId="0" borderId="28" xfId="0" applyFont="1" applyBorder="1" applyAlignment="1">
      <alignment horizontal="right"/>
    </xf>
    <xf numFmtId="0" fontId="6" fillId="0" borderId="35" xfId="0" applyFont="1" applyBorder="1" applyAlignment="1">
      <alignment horizontal="left"/>
    </xf>
    <xf numFmtId="0" fontId="6" fillId="0" borderId="0" xfId="0" applyFont="1" applyAlignment="1">
      <alignment horizontal="left"/>
    </xf>
    <xf numFmtId="0" fontId="12" fillId="2" borderId="1" xfId="0" applyFont="1" applyFill="1" applyBorder="1" applyAlignment="1">
      <alignment horizontal="center"/>
    </xf>
    <xf numFmtId="0" fontId="12" fillId="0" borderId="15" xfId="0" applyFont="1" applyBorder="1"/>
    <xf numFmtId="0" fontId="5" fillId="0" borderId="0" xfId="0" applyFont="1" applyAlignment="1">
      <alignment horizontal="right"/>
    </xf>
    <xf numFmtId="0" fontId="45" fillId="0" borderId="0" xfId="0" quotePrefix="1" applyFont="1" applyAlignment="1">
      <alignment horizontal="center" vertical="top"/>
    </xf>
    <xf numFmtId="0" fontId="5" fillId="4" borderId="0" xfId="0" applyFont="1" applyFill="1" applyAlignment="1">
      <alignment horizontal="left"/>
    </xf>
    <xf numFmtId="0" fontId="9" fillId="0" borderId="0" xfId="2" applyAlignment="1" applyProtection="1">
      <alignment horizontal="left"/>
    </xf>
    <xf numFmtId="0" fontId="11" fillId="0" borderId="0" xfId="2" applyFont="1" applyAlignment="1" applyProtection="1">
      <alignment horizontal="left"/>
    </xf>
    <xf numFmtId="0" fontId="12" fillId="4" borderId="3" xfId="0" applyFont="1" applyFill="1" applyBorder="1" applyAlignment="1">
      <alignment horizontal="center"/>
    </xf>
    <xf numFmtId="0" fontId="6" fillId="0" borderId="0" xfId="0" applyFont="1" applyAlignment="1">
      <alignment horizontal="center"/>
    </xf>
    <xf numFmtId="0" fontId="5" fillId="0" borderId="0" xfId="0" applyFont="1" applyAlignment="1">
      <alignment horizontal="left" wrapText="1"/>
    </xf>
    <xf numFmtId="0" fontId="5" fillId="0" borderId="0" xfId="0" applyFont="1" applyAlignment="1">
      <alignment horizontal="left"/>
    </xf>
    <xf numFmtId="0" fontId="6" fillId="0" borderId="0" xfId="0" applyFont="1" applyAlignment="1">
      <alignment horizontal="left" wrapText="1"/>
    </xf>
    <xf numFmtId="0" fontId="6" fillId="0" borderId="0" xfId="0" quotePrefix="1" applyFont="1" applyAlignment="1">
      <alignment horizontal="left" wrapText="1"/>
    </xf>
    <xf numFmtId="0" fontId="5" fillId="4" borderId="0" xfId="0" applyFont="1" applyFill="1" applyAlignment="1">
      <alignment horizontal="left" wrapText="1"/>
    </xf>
    <xf numFmtId="0" fontId="6" fillId="0" borderId="0" xfId="0" applyFont="1" applyAlignment="1" applyProtection="1">
      <alignment horizontal="left"/>
      <protection locked="0"/>
    </xf>
    <xf numFmtId="0" fontId="6" fillId="0" borderId="35" xfId="0" applyFont="1" applyBorder="1" applyAlignment="1">
      <alignment horizontal="left" wrapText="1"/>
    </xf>
    <xf numFmtId="0" fontId="6" fillId="0" borderId="36" xfId="0" quotePrefix="1" applyFont="1" applyBorder="1" applyAlignment="1">
      <alignment horizontal="left"/>
    </xf>
    <xf numFmtId="0" fontId="6" fillId="0" borderId="0" xfId="0" quotePrefix="1" applyFont="1" applyAlignment="1" applyProtection="1">
      <alignment horizontal="left"/>
      <protection locked="0"/>
    </xf>
    <xf numFmtId="0" fontId="23" fillId="0" borderId="0" xfId="0" applyFont="1" applyAlignment="1">
      <alignment vertical="center" wrapText="1"/>
    </xf>
    <xf numFmtId="0" fontId="23" fillId="0" borderId="0" xfId="0" applyFont="1" applyAlignment="1">
      <alignment vertical="center"/>
    </xf>
    <xf numFmtId="0" fontId="28" fillId="0" borderId="0" xfId="0" applyFont="1" applyAlignment="1">
      <alignment vertical="center" wrapText="1"/>
    </xf>
    <xf numFmtId="0" fontId="29" fillId="0" borderId="0" xfId="2" applyFont="1" applyAlignment="1" applyProtection="1">
      <alignment vertical="center"/>
    </xf>
  </cellXfs>
  <cellStyles count="4">
    <cellStyle name="Currency" xfId="1" builtinId="4"/>
    <cellStyle name="Hyperlink" xfId="2" builtinId="8"/>
    <cellStyle name="Normal" xfId="0" builtinId="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31794</xdr:colOff>
      <xdr:row>1</xdr:row>
      <xdr:rowOff>33866</xdr:rowOff>
    </xdr:from>
    <xdr:to>
      <xdr:col>25</xdr:col>
      <xdr:colOff>407982</xdr:colOff>
      <xdr:row>102</xdr:row>
      <xdr:rowOff>42333</xdr:rowOff>
    </xdr:to>
    <xdr:pic>
      <xdr:nvPicPr>
        <xdr:cNvPr id="8" name="Picture 7">
          <a:extLst>
            <a:ext uri="{FF2B5EF4-FFF2-40B4-BE49-F238E27FC236}">
              <a16:creationId xmlns:a16="http://schemas.microsoft.com/office/drawing/2014/main" id="{685C0ABE-3F15-4264-852B-B17D8499961D}"/>
            </a:ext>
          </a:extLst>
        </xdr:cNvPr>
        <xdr:cNvPicPr>
          <a:picLocks noChangeAspect="1"/>
        </xdr:cNvPicPr>
      </xdr:nvPicPr>
      <xdr:blipFill>
        <a:blip xmlns:r="http://schemas.openxmlformats.org/officeDocument/2006/relationships" r:embed="rId1"/>
        <a:stretch>
          <a:fillRect/>
        </a:stretch>
      </xdr:blipFill>
      <xdr:spPr>
        <a:xfrm>
          <a:off x="486877" y="192616"/>
          <a:ext cx="11298188" cy="160422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323849</xdr:colOff>
      <xdr:row>0</xdr:row>
      <xdr:rowOff>80268</xdr:rowOff>
    </xdr:from>
    <xdr:to>
      <xdr:col>24</xdr:col>
      <xdr:colOff>101700</xdr:colOff>
      <xdr:row>78</xdr:row>
      <xdr:rowOff>123825</xdr:rowOff>
    </xdr:to>
    <xdr:pic>
      <xdr:nvPicPr>
        <xdr:cNvPr id="5" name="Picture 4">
          <a:extLst>
            <a:ext uri="{FF2B5EF4-FFF2-40B4-BE49-F238E27FC236}">
              <a16:creationId xmlns:a16="http://schemas.microsoft.com/office/drawing/2014/main" id="{E5697A3C-8EF2-4F26-91B2-AC8D98E8B389}"/>
            </a:ext>
          </a:extLst>
        </xdr:cNvPr>
        <xdr:cNvPicPr>
          <a:picLocks noChangeAspect="1"/>
        </xdr:cNvPicPr>
      </xdr:nvPicPr>
      <xdr:blipFill>
        <a:blip xmlns:r="http://schemas.openxmlformats.org/officeDocument/2006/relationships" r:embed="rId1"/>
        <a:stretch>
          <a:fillRect/>
        </a:stretch>
      </xdr:blipFill>
      <xdr:spPr>
        <a:xfrm>
          <a:off x="323849" y="80268"/>
          <a:ext cx="10750651" cy="126737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57149</xdr:rowOff>
    </xdr:from>
    <xdr:to>
      <xdr:col>22</xdr:col>
      <xdr:colOff>352425</xdr:colOff>
      <xdr:row>78</xdr:row>
      <xdr:rowOff>85725</xdr:rowOff>
    </xdr:to>
    <xdr:pic>
      <xdr:nvPicPr>
        <xdr:cNvPr id="2" name="Picture 1">
          <a:extLst>
            <a:ext uri="{FF2B5EF4-FFF2-40B4-BE49-F238E27FC236}">
              <a16:creationId xmlns:a16="http://schemas.microsoft.com/office/drawing/2014/main" id="{9B49CABF-0764-060D-F811-C14BB2B35065}"/>
            </a:ext>
          </a:extLst>
        </xdr:cNvPr>
        <xdr:cNvPicPr>
          <a:picLocks noChangeAspect="1"/>
        </xdr:cNvPicPr>
      </xdr:nvPicPr>
      <xdr:blipFill>
        <a:blip xmlns:r="http://schemas.openxmlformats.org/officeDocument/2006/relationships" r:embed="rId1"/>
        <a:stretch>
          <a:fillRect/>
        </a:stretch>
      </xdr:blipFill>
      <xdr:spPr>
        <a:xfrm>
          <a:off x="57150" y="57149"/>
          <a:ext cx="10353675" cy="126587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76200</xdr:colOff>
      <xdr:row>0</xdr:row>
      <xdr:rowOff>95250</xdr:rowOff>
    </xdr:from>
    <xdr:to>
      <xdr:col>24</xdr:col>
      <xdr:colOff>116681</xdr:colOff>
      <xdr:row>88</xdr:row>
      <xdr:rowOff>97631</xdr:rowOff>
    </xdr:to>
    <xdr:pic>
      <xdr:nvPicPr>
        <xdr:cNvPr id="4" name="Picture 3">
          <a:extLst>
            <a:ext uri="{FF2B5EF4-FFF2-40B4-BE49-F238E27FC236}">
              <a16:creationId xmlns:a16="http://schemas.microsoft.com/office/drawing/2014/main" id="{F4DAA9E9-6F70-4BC5-863E-1760300CFABC}"/>
            </a:ext>
          </a:extLst>
        </xdr:cNvPr>
        <xdr:cNvPicPr>
          <a:picLocks noChangeAspect="1"/>
        </xdr:cNvPicPr>
      </xdr:nvPicPr>
      <xdr:blipFill>
        <a:blip xmlns:r="http://schemas.openxmlformats.org/officeDocument/2006/relationships" r:embed="rId1"/>
        <a:stretch>
          <a:fillRect/>
        </a:stretch>
      </xdr:blipFill>
      <xdr:spPr>
        <a:xfrm>
          <a:off x="76200" y="95250"/>
          <a:ext cx="11013281" cy="14251781"/>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ecfr.gov/cgi-bin/retrieveECFR?gp=&amp;SID=19c6d23e8715bdd4c2742fb3dfa7f532&amp;mc=true&amp;n=sp24.1.5.f&amp;r=SUBPART&amp;ty=HTM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www.ecfr.gov/cgi-bin/retrieveECFR?gp=&amp;SID=19c6d23e8715bdd4c2742fb3dfa7f532&amp;mc=true&amp;n=sp24.1.5.f&amp;r=SUBPART&amp;ty=HTML"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hyperlink" Target="https://www.hudexchange.info/resources/documents/CoCProgramInterimRule_FormattedVersion.pdf" TargetMode="External"/><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ecfr.gov/cgi-bin/retrieveECFR?gp=&amp;SID=19c6d23e8715bdd4c2742fb3dfa7f532&amp;mc=true&amp;n=sp24.1.5.f&amp;r=SUBPART&amp;ty=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50"/>
  <sheetViews>
    <sheetView zoomScaleNormal="100" workbookViewId="0">
      <selection activeCell="J10" sqref="J10"/>
    </sheetView>
  </sheetViews>
  <sheetFormatPr defaultRowHeight="15" x14ac:dyDescent="0.25"/>
  <cols>
    <col min="1" max="1" width="143.59765625" style="26" customWidth="1"/>
    <col min="2" max="2" width="13.19921875" style="23" customWidth="1"/>
    <col min="3" max="3" width="9.59765625" style="23" customWidth="1"/>
    <col min="4" max="4" width="9.59765625" style="24"/>
    <col min="5" max="7" width="11" style="24" bestFit="1" customWidth="1"/>
    <col min="8" max="8" width="9.59765625" style="24"/>
    <col min="9" max="10" width="11" style="24" bestFit="1" customWidth="1"/>
    <col min="11" max="11" width="9.59765625" style="24" customWidth="1"/>
    <col min="12" max="16384" width="9.59765625" style="24"/>
  </cols>
  <sheetData>
    <row r="1" spans="1:1" ht="36" x14ac:dyDescent="0.25">
      <c r="A1" s="22" t="s">
        <v>93</v>
      </c>
    </row>
    <row r="2" spans="1:1" ht="12" customHeight="1" x14ac:dyDescent="0.25">
      <c r="A2" s="22"/>
    </row>
    <row r="3" spans="1:1" ht="28.5" x14ac:dyDescent="0.25">
      <c r="A3" s="23" t="s">
        <v>94</v>
      </c>
    </row>
    <row r="4" spans="1:1" ht="12" customHeight="1" x14ac:dyDescent="0.25">
      <c r="A4" s="22"/>
    </row>
    <row r="5" spans="1:1" ht="86.25" customHeight="1" x14ac:dyDescent="0.25">
      <c r="A5" s="23" t="s">
        <v>265</v>
      </c>
    </row>
    <row r="6" spans="1:1" ht="12" customHeight="1" x14ac:dyDescent="0.25"/>
    <row r="7" spans="1:1" ht="59.25" customHeight="1" x14ac:dyDescent="0.25">
      <c r="A7" s="23" t="s">
        <v>266</v>
      </c>
    </row>
    <row r="8" spans="1:1" ht="12" customHeight="1" x14ac:dyDescent="0.25"/>
    <row r="9" spans="1:1" ht="42.75" customHeight="1" x14ac:dyDescent="0.25">
      <c r="A9" s="23" t="s">
        <v>270</v>
      </c>
    </row>
    <row r="10" spans="1:1" ht="12" customHeight="1" x14ac:dyDescent="0.25"/>
    <row r="11" spans="1:1" ht="73.5" customHeight="1" x14ac:dyDescent="0.25">
      <c r="A11" s="23" t="s">
        <v>170</v>
      </c>
    </row>
    <row r="12" spans="1:1" ht="12" customHeight="1" x14ac:dyDescent="0.25"/>
    <row r="13" spans="1:1" ht="80.25" customHeight="1" x14ac:dyDescent="0.25">
      <c r="A13" s="23" t="s">
        <v>234</v>
      </c>
    </row>
    <row r="14" spans="1:1" ht="12" customHeight="1" x14ac:dyDescent="0.25"/>
    <row r="15" spans="1:1" ht="84" customHeight="1" x14ac:dyDescent="0.25">
      <c r="A15" s="23" t="s">
        <v>171</v>
      </c>
    </row>
    <row r="17" spans="1:17" ht="86.25" customHeight="1" x14ac:dyDescent="0.25">
      <c r="A17" s="23" t="s">
        <v>172</v>
      </c>
      <c r="B17" s="25"/>
    </row>
    <row r="18" spans="1:17" ht="12" customHeight="1" x14ac:dyDescent="0.25">
      <c r="B18" s="25"/>
      <c r="G18" s="23"/>
    </row>
    <row r="19" spans="1:17" ht="49.5" customHeight="1" x14ac:dyDescent="0.25">
      <c r="A19" s="160" t="s">
        <v>269</v>
      </c>
      <c r="B19" s="27"/>
    </row>
    <row r="20" spans="1:17" ht="14.25" x14ac:dyDescent="0.25">
      <c r="A20" s="23"/>
      <c r="B20" s="25"/>
    </row>
    <row r="21" spans="1:17" ht="14.25" x14ac:dyDescent="0.25">
      <c r="A21" s="23"/>
      <c r="F21" s="157"/>
      <c r="G21" s="157"/>
      <c r="I21" s="157"/>
      <c r="J21" s="157"/>
      <c r="K21" s="157"/>
      <c r="L21" s="157"/>
      <c r="M21" s="157"/>
      <c r="N21" s="157"/>
      <c r="O21" s="157"/>
      <c r="P21" s="157"/>
    </row>
    <row r="22" spans="1:17" ht="14.25" x14ac:dyDescent="0.25">
      <c r="A22" s="23"/>
      <c r="F22" s="157"/>
      <c r="G22" s="157"/>
      <c r="I22" s="157"/>
      <c r="J22" s="157"/>
      <c r="K22" s="157"/>
      <c r="L22" s="157"/>
      <c r="M22" s="157"/>
      <c r="N22" s="157"/>
      <c r="O22" s="157"/>
      <c r="P22" s="157"/>
      <c r="Q22" s="157"/>
    </row>
    <row r="23" spans="1:17" ht="14.25" x14ac:dyDescent="0.25">
      <c r="A23" s="23"/>
      <c r="F23" s="157"/>
    </row>
    <row r="24" spans="1:17" ht="14.25" x14ac:dyDescent="0.25">
      <c r="A24" s="24"/>
      <c r="E24" s="157"/>
      <c r="F24" s="157"/>
    </row>
    <row r="25" spans="1:17" ht="14.25" x14ac:dyDescent="0.25">
      <c r="A25" s="23"/>
      <c r="E25" s="157"/>
      <c r="F25" s="157"/>
    </row>
    <row r="26" spans="1:17" ht="14.25" x14ac:dyDescent="0.25">
      <c r="A26" s="23"/>
    </row>
    <row r="27" spans="1:17" ht="14.25" x14ac:dyDescent="0.25">
      <c r="A27" s="23"/>
    </row>
    <row r="28" spans="1:17" ht="14.25" x14ac:dyDescent="0.25">
      <c r="A28" s="23"/>
    </row>
    <row r="29" spans="1:17" ht="14.25" x14ac:dyDescent="0.25">
      <c r="A29" s="23"/>
    </row>
    <row r="30" spans="1:17" ht="14.25" x14ac:dyDescent="0.25">
      <c r="A30" s="23"/>
    </row>
    <row r="31" spans="1:17" ht="14.25" x14ac:dyDescent="0.25">
      <c r="A31" s="23"/>
    </row>
    <row r="32" spans="1:17" ht="14.25" x14ac:dyDescent="0.25">
      <c r="A32" s="23"/>
    </row>
    <row r="33" spans="1:1" ht="14.25" x14ac:dyDescent="0.25">
      <c r="A33" s="23"/>
    </row>
    <row r="34" spans="1:1" ht="14.25" x14ac:dyDescent="0.25">
      <c r="A34" s="23"/>
    </row>
    <row r="35" spans="1:1" ht="14.25" x14ac:dyDescent="0.25">
      <c r="A35" s="23"/>
    </row>
    <row r="36" spans="1:1" ht="14.25" x14ac:dyDescent="0.25">
      <c r="A36" s="23"/>
    </row>
    <row r="37" spans="1:1" ht="14.25" x14ac:dyDescent="0.25">
      <c r="A37" s="23"/>
    </row>
    <row r="38" spans="1:1" ht="14.25" x14ac:dyDescent="0.25">
      <c r="A38" s="23"/>
    </row>
    <row r="39" spans="1:1" ht="14.25" x14ac:dyDescent="0.25">
      <c r="A39" s="23"/>
    </row>
    <row r="40" spans="1:1" ht="14.25" x14ac:dyDescent="0.25">
      <c r="A40" s="23"/>
    </row>
    <row r="41" spans="1:1" ht="14.25" x14ac:dyDescent="0.25">
      <c r="A41" s="23"/>
    </row>
    <row r="42" spans="1:1" ht="14.25" x14ac:dyDescent="0.25">
      <c r="A42" s="23"/>
    </row>
    <row r="43" spans="1:1" ht="14.25" x14ac:dyDescent="0.25">
      <c r="A43" s="23"/>
    </row>
    <row r="44" spans="1:1" ht="14.25" x14ac:dyDescent="0.25">
      <c r="A44" s="23"/>
    </row>
    <row r="45" spans="1:1" ht="14.25" x14ac:dyDescent="0.25">
      <c r="A45" s="23"/>
    </row>
    <row r="46" spans="1:1" ht="14.25" x14ac:dyDescent="0.25">
      <c r="A46" s="23"/>
    </row>
    <row r="47" spans="1:1" ht="14.25" x14ac:dyDescent="0.25">
      <c r="A47" s="23"/>
    </row>
    <row r="48" spans="1:1" ht="14.25" x14ac:dyDescent="0.25">
      <c r="A48" s="23"/>
    </row>
    <row r="49" spans="1:1" ht="14.25" x14ac:dyDescent="0.25">
      <c r="A49" s="23"/>
    </row>
    <row r="50" spans="1:1" ht="14.25" x14ac:dyDescent="0.25">
      <c r="A50" s="23"/>
    </row>
  </sheetData>
  <phoneticPr fontId="0" type="noConversion"/>
  <pageMargins left="0.53" right="0.39" top="0.55000000000000004" bottom="0.79" header="0.5" footer="0.5"/>
  <pageSetup scale="95" orientation="portrait" r:id="rId1"/>
  <headerFooter alignWithMargins="0">
    <oddFooter>&amp;L&amp;F&amp;A&amp;R&amp;D</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44"/>
  </sheetPr>
  <dimension ref="A1:B60"/>
  <sheetViews>
    <sheetView topLeftCell="A10" workbookViewId="0">
      <selection activeCell="A29" sqref="A29"/>
    </sheetView>
  </sheetViews>
  <sheetFormatPr defaultRowHeight="14.25" x14ac:dyDescent="0.2"/>
  <cols>
    <col min="1" max="1" width="147.3984375" style="36" customWidth="1"/>
    <col min="2" max="2" width="135.3984375" style="30" customWidth="1"/>
    <col min="3" max="16384" width="9.59765625" style="7"/>
  </cols>
  <sheetData>
    <row r="1" spans="1:2" ht="18" x14ac:dyDescent="0.25">
      <c r="A1" s="40" t="s">
        <v>91</v>
      </c>
      <c r="B1" s="28"/>
    </row>
    <row r="2" spans="1:2" s="29" customFormat="1" ht="15" x14ac:dyDescent="0.25">
      <c r="A2" s="41" t="s">
        <v>8</v>
      </c>
      <c r="B2" s="37"/>
    </row>
    <row r="3" spans="1:2" s="29" customFormat="1" x14ac:dyDescent="0.2">
      <c r="A3" s="39" t="s">
        <v>109</v>
      </c>
      <c r="B3" s="38"/>
    </row>
    <row r="4" spans="1:2" s="29" customFormat="1" ht="37.5" customHeight="1" x14ac:dyDescent="0.2">
      <c r="A4" s="39" t="s">
        <v>110</v>
      </c>
      <c r="B4" s="39"/>
    </row>
    <row r="5" spans="1:2" s="29" customFormat="1" ht="53.25" customHeight="1" x14ac:dyDescent="0.2">
      <c r="A5" s="39" t="s">
        <v>111</v>
      </c>
      <c r="B5" s="39"/>
    </row>
    <row r="6" spans="1:2" s="29" customFormat="1" ht="36" customHeight="1" x14ac:dyDescent="0.2">
      <c r="A6" s="39" t="s">
        <v>112</v>
      </c>
      <c r="B6" s="38"/>
    </row>
    <row r="7" spans="1:2" s="29" customFormat="1" ht="20.25" customHeight="1" x14ac:dyDescent="0.2">
      <c r="A7" s="39" t="s">
        <v>113</v>
      </c>
      <c r="B7" s="38"/>
    </row>
    <row r="8" spans="1:2" s="29" customFormat="1" ht="36.75" customHeight="1" x14ac:dyDescent="0.2">
      <c r="A8" s="39" t="s">
        <v>114</v>
      </c>
      <c r="B8" s="39"/>
    </row>
    <row r="9" spans="1:2" s="29" customFormat="1" ht="21.75" customHeight="1" x14ac:dyDescent="0.2">
      <c r="A9" s="39" t="s">
        <v>115</v>
      </c>
      <c r="B9" s="38"/>
    </row>
    <row r="10" spans="1:2" s="29" customFormat="1" ht="18.75" customHeight="1" x14ac:dyDescent="0.2">
      <c r="A10" s="39" t="s">
        <v>117</v>
      </c>
      <c r="B10" s="38"/>
    </row>
    <row r="11" spans="1:2" s="29" customFormat="1" ht="54" customHeight="1" x14ac:dyDescent="0.2">
      <c r="A11" s="46" t="s">
        <v>116</v>
      </c>
    </row>
    <row r="12" spans="1:2" s="29" customFormat="1" ht="49.5" customHeight="1" x14ac:dyDescent="0.2">
      <c r="A12" s="47" t="s">
        <v>118</v>
      </c>
    </row>
    <row r="13" spans="1:2" s="29" customFormat="1" ht="108.75" customHeight="1" x14ac:dyDescent="0.2">
      <c r="A13" s="47" t="s">
        <v>119</v>
      </c>
    </row>
    <row r="14" spans="1:2" s="29" customFormat="1" ht="85.5" x14ac:dyDescent="0.2">
      <c r="A14" s="47" t="s">
        <v>120</v>
      </c>
    </row>
    <row r="15" spans="1:2" s="29" customFormat="1" ht="21" customHeight="1" x14ac:dyDescent="0.2">
      <c r="A15" s="39" t="s">
        <v>121</v>
      </c>
      <c r="B15" s="38"/>
    </row>
    <row r="16" spans="1:2" s="29" customFormat="1" ht="33" customHeight="1" x14ac:dyDescent="0.2">
      <c r="A16" s="39" t="s">
        <v>122</v>
      </c>
      <c r="B16" s="38"/>
    </row>
    <row r="17" spans="1:2" s="29" customFormat="1" ht="31.5" customHeight="1" x14ac:dyDescent="0.2">
      <c r="A17" s="39" t="s">
        <v>123</v>
      </c>
      <c r="B17" s="38"/>
    </row>
    <row r="18" spans="1:2" s="29" customFormat="1" ht="19.5" customHeight="1" x14ac:dyDescent="0.2">
      <c r="A18" s="39" t="s">
        <v>124</v>
      </c>
      <c r="B18" s="38"/>
    </row>
    <row r="19" spans="1:2" s="29" customFormat="1" ht="53.25" customHeight="1" x14ac:dyDescent="0.2">
      <c r="A19" s="39" t="s">
        <v>125</v>
      </c>
      <c r="B19" s="38"/>
    </row>
    <row r="20" spans="1:2" s="29" customFormat="1" ht="34.5" customHeight="1" x14ac:dyDescent="0.2">
      <c r="A20" s="39" t="s">
        <v>126</v>
      </c>
      <c r="B20" s="38"/>
    </row>
    <row r="21" spans="1:2" s="29" customFormat="1" ht="51.75" customHeight="1" x14ac:dyDescent="0.2">
      <c r="A21" s="39" t="s">
        <v>127</v>
      </c>
      <c r="B21" s="38"/>
    </row>
    <row r="22" spans="1:2" s="29" customFormat="1" ht="71.25" x14ac:dyDescent="0.2">
      <c r="A22" s="39" t="s">
        <v>142</v>
      </c>
      <c r="B22" s="38"/>
    </row>
    <row r="23" spans="1:2" s="29" customFormat="1" ht="17.25" customHeight="1" x14ac:dyDescent="0.2">
      <c r="A23" s="47" t="s">
        <v>143</v>
      </c>
      <c r="B23" s="38"/>
    </row>
    <row r="24" spans="1:2" s="29" customFormat="1" ht="36" customHeight="1" x14ac:dyDescent="0.2">
      <c r="A24" s="47" t="s">
        <v>144</v>
      </c>
    </row>
    <row r="25" spans="1:2" s="29" customFormat="1" x14ac:dyDescent="0.2">
      <c r="A25" s="48" t="s">
        <v>145</v>
      </c>
    </row>
    <row r="26" spans="1:2" s="29" customFormat="1" x14ac:dyDescent="0.2">
      <c r="A26" s="48" t="s">
        <v>146</v>
      </c>
    </row>
    <row r="27" spans="1:2" s="29" customFormat="1" ht="33.75" customHeight="1" x14ac:dyDescent="0.2">
      <c r="A27" s="48" t="s">
        <v>147</v>
      </c>
    </row>
    <row r="28" spans="1:2" s="29" customFormat="1" ht="35.25" customHeight="1" x14ac:dyDescent="0.2">
      <c r="A28" s="48" t="s">
        <v>148</v>
      </c>
    </row>
    <row r="29" spans="1:2" s="29" customFormat="1" ht="35.25" customHeight="1" x14ac:dyDescent="0.2">
      <c r="A29" s="48" t="s">
        <v>149</v>
      </c>
    </row>
    <row r="30" spans="1:2" s="29" customFormat="1" ht="81.75" customHeight="1" x14ac:dyDescent="0.2">
      <c r="A30" s="48" t="s">
        <v>150</v>
      </c>
    </row>
    <row r="31" spans="1:2" s="29" customFormat="1" ht="138" customHeight="1" x14ac:dyDescent="0.2">
      <c r="A31" s="48" t="s">
        <v>151</v>
      </c>
    </row>
    <row r="32" spans="1:2" s="29" customFormat="1" ht="36" customHeight="1" x14ac:dyDescent="0.2">
      <c r="A32" s="48" t="s">
        <v>152</v>
      </c>
    </row>
    <row r="33" spans="1:1" s="29" customFormat="1" ht="51" customHeight="1" x14ac:dyDescent="0.2">
      <c r="A33" s="48" t="s">
        <v>153</v>
      </c>
    </row>
    <row r="34" spans="1:1" s="29" customFormat="1" ht="28.5" x14ac:dyDescent="0.2">
      <c r="A34" s="48" t="s">
        <v>154</v>
      </c>
    </row>
    <row r="35" spans="1:1" s="29" customFormat="1" ht="51" customHeight="1" x14ac:dyDescent="0.2">
      <c r="A35" s="48" t="s">
        <v>155</v>
      </c>
    </row>
    <row r="36" spans="1:1" s="29" customFormat="1" ht="65.25" customHeight="1" x14ac:dyDescent="0.2">
      <c r="A36" s="48" t="s">
        <v>156</v>
      </c>
    </row>
    <row r="37" spans="1:1" ht="34.5" customHeight="1" x14ac:dyDescent="0.2">
      <c r="A37" s="49" t="s">
        <v>157</v>
      </c>
    </row>
    <row r="38" spans="1:1" ht="33.75" customHeight="1" x14ac:dyDescent="0.2">
      <c r="A38" s="48" t="s">
        <v>158</v>
      </c>
    </row>
    <row r="39" spans="1:1" ht="61.5" customHeight="1" x14ac:dyDescent="0.2">
      <c r="A39" s="48" t="s">
        <v>159</v>
      </c>
    </row>
    <row r="40" spans="1:1" ht="66" customHeight="1" x14ac:dyDescent="0.2">
      <c r="A40" s="48" t="s">
        <v>160</v>
      </c>
    </row>
    <row r="41" spans="1:1" ht="37.5" customHeight="1" x14ac:dyDescent="0.2">
      <c r="A41" s="48" t="s">
        <v>161</v>
      </c>
    </row>
    <row r="42" spans="1:1" ht="51.75" customHeight="1" x14ac:dyDescent="0.2">
      <c r="A42" s="48" t="s">
        <v>162</v>
      </c>
    </row>
    <row r="43" spans="1:1" ht="31.5" customHeight="1" x14ac:dyDescent="0.2">
      <c r="A43" s="48" t="s">
        <v>163</v>
      </c>
    </row>
    <row r="44" spans="1:1" ht="36" customHeight="1" x14ac:dyDescent="0.2">
      <c r="A44" s="48" t="s">
        <v>164</v>
      </c>
    </row>
    <row r="45" spans="1:1" ht="87" customHeight="1" x14ac:dyDescent="0.2">
      <c r="A45" s="48" t="s">
        <v>165</v>
      </c>
    </row>
    <row r="46" spans="1:1" ht="63.75" customHeight="1" x14ac:dyDescent="0.2">
      <c r="A46" s="48" t="s">
        <v>166</v>
      </c>
    </row>
    <row r="47" spans="1:1" ht="35.25" customHeight="1" x14ac:dyDescent="0.2">
      <c r="A47" s="48" t="s">
        <v>167</v>
      </c>
    </row>
    <row r="48" spans="1:1" ht="52.5" customHeight="1" x14ac:dyDescent="0.2">
      <c r="A48" s="48" t="s">
        <v>168</v>
      </c>
    </row>
    <row r="49" spans="1:1" ht="69.75" customHeight="1" x14ac:dyDescent="0.2">
      <c r="A49" s="48" t="s">
        <v>169</v>
      </c>
    </row>
    <row r="50" spans="1:1" x14ac:dyDescent="0.2">
      <c r="A50" s="30"/>
    </row>
    <row r="51" spans="1:1" x14ac:dyDescent="0.2">
      <c r="A51" s="30"/>
    </row>
    <row r="52" spans="1:1" x14ac:dyDescent="0.2">
      <c r="A52" s="30"/>
    </row>
    <row r="53" spans="1:1" x14ac:dyDescent="0.2">
      <c r="A53" s="30"/>
    </row>
    <row r="54" spans="1:1" x14ac:dyDescent="0.2">
      <c r="A54" s="30"/>
    </row>
    <row r="55" spans="1:1" x14ac:dyDescent="0.2">
      <c r="A55" s="30"/>
    </row>
    <row r="56" spans="1:1" x14ac:dyDescent="0.2">
      <c r="A56" s="30"/>
    </row>
    <row r="57" spans="1:1" x14ac:dyDescent="0.2">
      <c r="A57" s="30"/>
    </row>
    <row r="58" spans="1:1" x14ac:dyDescent="0.2">
      <c r="A58" s="30"/>
    </row>
    <row r="59" spans="1:1" x14ac:dyDescent="0.2">
      <c r="A59" s="30"/>
    </row>
    <row r="60" spans="1:1" x14ac:dyDescent="0.2">
      <c r="A60" s="30"/>
    </row>
  </sheetData>
  <phoneticPr fontId="0" type="noConversion"/>
  <hyperlinks>
    <hyperlink ref="A1" r:id="rId1" xr:uid="{00000000-0004-0000-0900-000000000000}"/>
  </hyperlinks>
  <pageMargins left="0.36" right="0.43" top="0.28000000000000003" bottom="0.56000000000000005" header="0.23" footer="0.37"/>
  <pageSetup orientation="portrait" verticalDpi="0" r:id="rId2"/>
  <headerFooter alignWithMargins="0">
    <oddFooter>&amp;L&amp;F&amp;A&amp;R&amp;D</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39997558519241921"/>
    <pageSetUpPr fitToPage="1"/>
  </sheetPr>
  <dimension ref="A1:C19"/>
  <sheetViews>
    <sheetView workbookViewId="0">
      <selection activeCell="C8" sqref="C8"/>
    </sheetView>
  </sheetViews>
  <sheetFormatPr defaultRowHeight="11.25" x14ac:dyDescent="0.25"/>
  <cols>
    <col min="1" max="1" width="5.59765625" style="32" customWidth="1"/>
    <col min="2" max="2" width="8" style="32" customWidth="1"/>
    <col min="3" max="3" width="121" style="32" customWidth="1"/>
    <col min="4" max="16384" width="9.59765625" style="32"/>
  </cols>
  <sheetData>
    <row r="1" spans="1:3" ht="18" x14ac:dyDescent="0.25">
      <c r="A1" s="213" t="s">
        <v>91</v>
      </c>
      <c r="B1" s="213"/>
      <c r="C1" s="213"/>
    </row>
    <row r="2" spans="1:3" s="33" customFormat="1" ht="51.75" customHeight="1" x14ac:dyDescent="0.25">
      <c r="A2" s="212" t="s">
        <v>92</v>
      </c>
      <c r="B2" s="212"/>
      <c r="C2" s="212"/>
    </row>
    <row r="3" spans="1:3" s="33" customFormat="1" ht="38.25" customHeight="1" x14ac:dyDescent="0.25">
      <c r="A3" s="210" t="s">
        <v>95</v>
      </c>
      <c r="B3" s="210"/>
      <c r="C3" s="210"/>
    </row>
    <row r="4" spans="1:3" s="33" customFormat="1" ht="14.25" x14ac:dyDescent="0.25">
      <c r="B4" s="33" t="s">
        <v>96</v>
      </c>
    </row>
    <row r="5" spans="1:3" s="33" customFormat="1" ht="14.25" x14ac:dyDescent="0.25">
      <c r="B5" s="33" t="s">
        <v>97</v>
      </c>
    </row>
    <row r="6" spans="1:3" s="33" customFormat="1" ht="14.25" x14ac:dyDescent="0.25">
      <c r="B6" s="33" t="s">
        <v>98</v>
      </c>
    </row>
    <row r="7" spans="1:3" s="33" customFormat="1" ht="14.25" x14ac:dyDescent="0.25">
      <c r="C7" s="33" t="s">
        <v>99</v>
      </c>
    </row>
    <row r="8" spans="1:3" s="33" customFormat="1" ht="102" customHeight="1" x14ac:dyDescent="0.25">
      <c r="C8" s="23" t="s">
        <v>100</v>
      </c>
    </row>
    <row r="9" spans="1:3" s="33" customFormat="1" ht="34.5" customHeight="1" x14ac:dyDescent="0.25">
      <c r="B9" s="210" t="s">
        <v>101</v>
      </c>
      <c r="C9" s="210"/>
    </row>
    <row r="10" spans="1:3" s="33" customFormat="1" ht="34.5" customHeight="1" x14ac:dyDescent="0.25">
      <c r="B10" s="23"/>
      <c r="C10" s="23"/>
    </row>
    <row r="11" spans="1:3" s="33" customFormat="1" ht="14.25" x14ac:dyDescent="0.25">
      <c r="A11" s="211" t="s">
        <v>102</v>
      </c>
      <c r="B11" s="211"/>
      <c r="C11" s="211"/>
    </row>
    <row r="12" spans="1:3" s="33" customFormat="1" ht="48" customHeight="1" x14ac:dyDescent="0.25">
      <c r="A12" s="210" t="s">
        <v>105</v>
      </c>
      <c r="B12" s="211"/>
      <c r="C12" s="211"/>
    </row>
    <row r="13" spans="1:3" s="33" customFormat="1" ht="132" customHeight="1" x14ac:dyDescent="0.25">
      <c r="B13" s="210" t="s">
        <v>103</v>
      </c>
      <c r="C13" s="211"/>
    </row>
    <row r="14" spans="1:3" s="33" customFormat="1" ht="69" customHeight="1" x14ac:dyDescent="0.25">
      <c r="A14" s="210" t="s">
        <v>104</v>
      </c>
      <c r="B14" s="210"/>
      <c r="C14" s="210"/>
    </row>
    <row r="15" spans="1:3" s="33" customFormat="1" ht="66.75" customHeight="1" x14ac:dyDescent="0.25">
      <c r="A15" s="210" t="s">
        <v>106</v>
      </c>
      <c r="B15" s="210"/>
      <c r="C15" s="210"/>
    </row>
    <row r="16" spans="1:3" s="33" customFormat="1" ht="68.25" customHeight="1" x14ac:dyDescent="0.25">
      <c r="A16" s="210" t="s">
        <v>107</v>
      </c>
      <c r="B16" s="211"/>
      <c r="C16" s="211"/>
    </row>
    <row r="17" s="33" customFormat="1" ht="14.25" x14ac:dyDescent="0.25"/>
    <row r="18" s="33" customFormat="1" ht="14.25" x14ac:dyDescent="0.25"/>
    <row r="19" s="33" customFormat="1" ht="14.25" x14ac:dyDescent="0.25"/>
  </sheetData>
  <mergeCells count="10">
    <mergeCell ref="A1:C1"/>
    <mergeCell ref="A12:C12"/>
    <mergeCell ref="A11:C11"/>
    <mergeCell ref="B13:C13"/>
    <mergeCell ref="A14:C14"/>
    <mergeCell ref="A15:C15"/>
    <mergeCell ref="A16:C16"/>
    <mergeCell ref="A2:C2"/>
    <mergeCell ref="A3:C3"/>
    <mergeCell ref="B9:C9"/>
  </mergeCells>
  <hyperlinks>
    <hyperlink ref="A1" r:id="rId1" xr:uid="{00000000-0004-0000-0A00-000000000000}"/>
  </hyperlinks>
  <pageMargins left="0.7" right="0.7" top="0.75" bottom="0.75" header="0.3" footer="0.3"/>
  <pageSetup scale="95" orientation="portrait" verticalDpi="0"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32"/>
  <sheetViews>
    <sheetView topLeftCell="A4" workbookViewId="0">
      <selection activeCell="G21" sqref="G21"/>
    </sheetView>
  </sheetViews>
  <sheetFormatPr defaultRowHeight="14.25" x14ac:dyDescent="0.2"/>
  <cols>
    <col min="1" max="2" width="24.796875" style="9" customWidth="1"/>
    <col min="3" max="3" width="19.3984375" style="9" customWidth="1"/>
    <col min="4" max="4" width="8.796875" style="9" customWidth="1"/>
    <col min="5" max="6" width="24.796875" style="9" customWidth="1"/>
    <col min="7" max="7" width="19.3984375" style="9" customWidth="1"/>
    <col min="8" max="16384" width="9.59765625" style="9"/>
  </cols>
  <sheetData>
    <row r="2" spans="1:8" x14ac:dyDescent="0.2">
      <c r="A2" s="162" t="s">
        <v>71</v>
      </c>
      <c r="B2" s="162"/>
      <c r="C2" s="162"/>
      <c r="D2" s="162"/>
      <c r="E2" s="162"/>
      <c r="F2" s="162"/>
      <c r="G2" s="162"/>
    </row>
    <row r="3" spans="1:8" ht="15" thickBot="1" x14ac:dyDescent="0.25"/>
    <row r="4" spans="1:8" ht="15" customHeight="1" x14ac:dyDescent="0.25">
      <c r="A4" s="163" t="s">
        <v>72</v>
      </c>
      <c r="B4" s="164"/>
      <c r="C4" s="164"/>
      <c r="D4" s="164"/>
      <c r="E4" s="164"/>
      <c r="F4" s="164"/>
      <c r="G4" s="165"/>
      <c r="H4" s="10"/>
    </row>
    <row r="5" spans="1:8" ht="15" x14ac:dyDescent="0.25">
      <c r="A5" s="166"/>
      <c r="B5" s="167"/>
      <c r="C5" s="167"/>
      <c r="D5" s="167"/>
      <c r="E5" s="167"/>
      <c r="F5" s="167"/>
      <c r="G5" s="168"/>
      <c r="H5" s="10"/>
    </row>
    <row r="6" spans="1:8" ht="15.75" thickBot="1" x14ac:dyDescent="0.3">
      <c r="A6" s="169"/>
      <c r="B6" s="170"/>
      <c r="C6" s="170"/>
      <c r="D6" s="170"/>
      <c r="E6" s="170"/>
      <c r="F6" s="170"/>
      <c r="G6" s="171"/>
      <c r="H6" s="10"/>
    </row>
    <row r="7" spans="1:8" x14ac:dyDescent="0.2">
      <c r="C7" s="9" t="s">
        <v>73</v>
      </c>
    </row>
    <row r="8" spans="1:8" x14ac:dyDescent="0.2">
      <c r="A8" s="11" t="s">
        <v>65</v>
      </c>
      <c r="B8" s="12">
        <v>0</v>
      </c>
      <c r="C8" s="133"/>
      <c r="E8" s="21"/>
      <c r="F8" s="21"/>
      <c r="G8" s="50"/>
    </row>
    <row r="9" spans="1:8" ht="15" x14ac:dyDescent="0.25">
      <c r="A9" s="11" t="s">
        <v>66</v>
      </c>
      <c r="B9" s="12"/>
      <c r="C9" s="133"/>
      <c r="E9" s="52"/>
      <c r="F9" s="52"/>
      <c r="G9" s="51"/>
    </row>
    <row r="10" spans="1:8" x14ac:dyDescent="0.2">
      <c r="A10" s="11" t="s">
        <v>67</v>
      </c>
      <c r="B10" s="12"/>
      <c r="C10" s="133"/>
    </row>
    <row r="11" spans="1:8" x14ac:dyDescent="0.2">
      <c r="A11" s="11" t="s">
        <v>68</v>
      </c>
      <c r="B11" s="12"/>
      <c r="C11" s="133"/>
    </row>
    <row r="12" spans="1:8" x14ac:dyDescent="0.2">
      <c r="A12" s="11" t="s">
        <v>69</v>
      </c>
      <c r="B12" s="12"/>
      <c r="C12" s="133"/>
    </row>
    <row r="13" spans="1:8" x14ac:dyDescent="0.2">
      <c r="A13" s="14" t="s">
        <v>70</v>
      </c>
      <c r="B13" s="12"/>
      <c r="C13" s="133"/>
    </row>
    <row r="14" spans="1:8" ht="15" x14ac:dyDescent="0.25">
      <c r="A14" s="15" t="s">
        <v>173</v>
      </c>
      <c r="B14" s="13">
        <f>AVERAGE(B8:B13)</f>
        <v>0</v>
      </c>
    </row>
    <row r="15" spans="1:8" ht="15" thickBot="1" x14ac:dyDescent="0.25">
      <c r="B15" s="16"/>
    </row>
    <row r="16" spans="1:8" ht="14.25" customHeight="1" x14ac:dyDescent="0.2">
      <c r="A16" s="172" t="s">
        <v>174</v>
      </c>
      <c r="B16" s="173"/>
      <c r="C16" s="173"/>
      <c r="D16" s="173"/>
      <c r="E16" s="173"/>
      <c r="F16" s="173"/>
      <c r="G16" s="174"/>
    </row>
    <row r="17" spans="1:11" ht="15" customHeight="1" x14ac:dyDescent="0.2">
      <c r="A17" s="175"/>
      <c r="B17" s="176"/>
      <c r="C17" s="176"/>
      <c r="D17" s="176"/>
      <c r="E17" s="176"/>
      <c r="F17" s="176"/>
      <c r="G17" s="177"/>
    </row>
    <row r="18" spans="1:11" ht="15.75" customHeight="1" thickBot="1" x14ac:dyDescent="0.25">
      <c r="A18" s="178"/>
      <c r="B18" s="179"/>
      <c r="C18" s="179"/>
      <c r="D18" s="179"/>
      <c r="E18" s="179"/>
      <c r="F18" s="179"/>
      <c r="G18" s="180"/>
    </row>
    <row r="19" spans="1:11" ht="15.75" thickBot="1" x14ac:dyDescent="0.3">
      <c r="K19" s="17"/>
    </row>
    <row r="20" spans="1:11" ht="15.75" thickBot="1" x14ac:dyDescent="0.3">
      <c r="A20" s="181" t="s">
        <v>74</v>
      </c>
      <c r="B20" s="182"/>
      <c r="C20" s="183"/>
      <c r="E20" s="181" t="s">
        <v>75</v>
      </c>
      <c r="F20" s="182"/>
      <c r="G20" s="183"/>
    </row>
    <row r="21" spans="1:11" x14ac:dyDescent="0.2">
      <c r="A21" s="184" t="s">
        <v>76</v>
      </c>
      <c r="B21" s="185"/>
      <c r="C21" s="132"/>
      <c r="E21" s="184" t="s">
        <v>76</v>
      </c>
      <c r="F21" s="185"/>
      <c r="G21" s="132"/>
    </row>
    <row r="22" spans="1:11" x14ac:dyDescent="0.2">
      <c r="A22" s="186" t="s">
        <v>77</v>
      </c>
      <c r="B22" s="187"/>
      <c r="C22" s="18">
        <f>C21*52</f>
        <v>0</v>
      </c>
      <c r="E22" s="186" t="s">
        <v>78</v>
      </c>
      <c r="F22" s="187"/>
      <c r="G22" s="18">
        <f>G21*26</f>
        <v>0</v>
      </c>
    </row>
    <row r="23" spans="1:11" ht="15" thickBot="1" x14ac:dyDescent="0.25">
      <c r="A23" s="188" t="s">
        <v>79</v>
      </c>
      <c r="B23" s="189"/>
      <c r="C23" s="19">
        <f>C22/12</f>
        <v>0</v>
      </c>
      <c r="E23" s="188" t="s">
        <v>79</v>
      </c>
      <c r="F23" s="189"/>
      <c r="G23" s="19">
        <f>G22/12</f>
        <v>0</v>
      </c>
    </row>
    <row r="25" spans="1:11" ht="15" thickBot="1" x14ac:dyDescent="0.25">
      <c r="E25" s="20"/>
      <c r="F25" s="20"/>
      <c r="G25" s="20"/>
    </row>
    <row r="26" spans="1:11" ht="15.75" thickBot="1" x14ac:dyDescent="0.3">
      <c r="A26" s="181" t="s">
        <v>80</v>
      </c>
      <c r="B26" s="182"/>
      <c r="C26" s="183"/>
      <c r="E26" s="181" t="s">
        <v>81</v>
      </c>
      <c r="F26" s="182"/>
      <c r="G26" s="183"/>
    </row>
    <row r="27" spans="1:11" x14ac:dyDescent="0.2">
      <c r="A27" s="184" t="s">
        <v>76</v>
      </c>
      <c r="B27" s="185"/>
      <c r="C27" s="132"/>
      <c r="E27" s="184" t="s">
        <v>82</v>
      </c>
      <c r="F27" s="185"/>
      <c r="G27" s="132"/>
    </row>
    <row r="28" spans="1:11" ht="15" thickBot="1" x14ac:dyDescent="0.25">
      <c r="A28" s="186" t="s">
        <v>83</v>
      </c>
      <c r="B28" s="187"/>
      <c r="C28" s="18">
        <f>C27*24</f>
        <v>0</v>
      </c>
      <c r="E28" s="188" t="s">
        <v>84</v>
      </c>
      <c r="F28" s="189"/>
      <c r="G28" s="19">
        <f>G27*12</f>
        <v>0</v>
      </c>
    </row>
    <row r="29" spans="1:11" ht="15" thickBot="1" x14ac:dyDescent="0.25">
      <c r="A29" s="188" t="s">
        <v>79</v>
      </c>
      <c r="B29" s="189"/>
      <c r="C29" s="19">
        <f>C28/12</f>
        <v>0</v>
      </c>
    </row>
    <row r="30" spans="1:11" x14ac:dyDescent="0.2">
      <c r="A30" s="21"/>
      <c r="B30" s="21"/>
      <c r="C30" s="16"/>
    </row>
    <row r="32" spans="1:11" x14ac:dyDescent="0.2">
      <c r="A32" s="162" t="s">
        <v>85</v>
      </c>
      <c r="B32" s="162"/>
      <c r="C32" s="162"/>
      <c r="D32" s="162"/>
      <c r="E32" s="162"/>
      <c r="F32" s="162"/>
      <c r="G32" s="162"/>
    </row>
  </sheetData>
  <sheetProtection sheet="1" objects="1" scenarios="1" selectLockedCells="1"/>
  <mergeCells count="19">
    <mergeCell ref="A29:B29"/>
    <mergeCell ref="A32:G32"/>
    <mergeCell ref="A26:C26"/>
    <mergeCell ref="E26:G26"/>
    <mergeCell ref="A27:B27"/>
    <mergeCell ref="E27:F27"/>
    <mergeCell ref="A28:B28"/>
    <mergeCell ref="E28:F28"/>
    <mergeCell ref="A21:B21"/>
    <mergeCell ref="E21:F21"/>
    <mergeCell ref="A22:B22"/>
    <mergeCell ref="E22:F22"/>
    <mergeCell ref="A23:B23"/>
    <mergeCell ref="E23:F23"/>
    <mergeCell ref="A2:G2"/>
    <mergeCell ref="A4:G6"/>
    <mergeCell ref="A16:G18"/>
    <mergeCell ref="A20:C20"/>
    <mergeCell ref="E20:G20"/>
  </mergeCells>
  <pageMargins left="0.7" right="0.7" top="0.75" bottom="0.75" header="0.3" footer="0.3"/>
  <pageSetup orientation="portrait" verticalDpi="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pageSetUpPr fitToPage="1"/>
  </sheetPr>
  <dimension ref="A1:IT71"/>
  <sheetViews>
    <sheetView tabSelected="1" zoomScale="110" zoomScaleNormal="110" workbookViewId="0">
      <pane ySplit="6" topLeftCell="A60" activePane="bottomLeft" state="frozen"/>
      <selection pane="bottomLeft" activeCell="C63" sqref="C63:E63"/>
    </sheetView>
  </sheetViews>
  <sheetFormatPr defaultRowHeight="12.75" x14ac:dyDescent="0.25"/>
  <cols>
    <col min="1" max="1" width="23" style="138" customWidth="1"/>
    <col min="2" max="2" width="19" style="138" customWidth="1"/>
    <col min="3" max="3" width="49.19921875" style="138" customWidth="1"/>
    <col min="4" max="4" width="9.59765625" style="138" customWidth="1"/>
    <col min="5" max="5" width="49" style="138" customWidth="1"/>
    <col min="6" max="9" width="9.59765625" style="138" customWidth="1"/>
    <col min="10" max="18" width="9.59765625" style="138"/>
    <col min="19" max="19" width="17.19921875" style="138" customWidth="1"/>
    <col min="20" max="16384" width="9.59765625" style="138"/>
  </cols>
  <sheetData>
    <row r="1" spans="1:254" ht="15.75" x14ac:dyDescent="0.25">
      <c r="A1" s="195" t="s">
        <v>20</v>
      </c>
      <c r="B1" s="195"/>
      <c r="C1" s="195"/>
      <c r="D1" s="195"/>
      <c r="E1" s="195"/>
    </row>
    <row r="2" spans="1:254" ht="13.5" hidden="1" x14ac:dyDescent="0.25">
      <c r="A2" s="137" t="s">
        <v>55</v>
      </c>
      <c r="B2" s="139"/>
      <c r="C2" s="140"/>
    </row>
    <row r="3" spans="1:254" s="1" customFormat="1" hidden="1" x14ac:dyDescent="0.2">
      <c r="A3" s="196" t="s">
        <v>61</v>
      </c>
      <c r="B3" s="196"/>
      <c r="C3" s="196"/>
      <c r="D3" s="196"/>
      <c r="E3" s="196"/>
      <c r="I3" s="2"/>
      <c r="M3" s="2"/>
      <c r="Q3" s="2"/>
      <c r="U3" s="2"/>
      <c r="Y3" s="2"/>
      <c r="AC3" s="2"/>
      <c r="AG3" s="2"/>
      <c r="AK3" s="2"/>
      <c r="AO3" s="2"/>
      <c r="AS3" s="2"/>
      <c r="AW3" s="2"/>
      <c r="BA3" s="2"/>
      <c r="BE3" s="2"/>
      <c r="BI3" s="2"/>
      <c r="BM3" s="2"/>
      <c r="BQ3" s="2"/>
      <c r="BU3" s="2"/>
      <c r="BY3" s="2"/>
      <c r="CC3" s="2"/>
      <c r="CG3" s="2"/>
      <c r="CK3" s="2"/>
      <c r="CO3" s="2"/>
      <c r="CS3" s="2"/>
      <c r="CW3" s="2"/>
      <c r="DA3" s="2"/>
      <c r="DE3" s="2"/>
      <c r="DI3" s="2"/>
      <c r="DM3" s="2"/>
      <c r="DQ3" s="2"/>
      <c r="DU3" s="2"/>
      <c r="DY3" s="2"/>
      <c r="EC3" s="2"/>
      <c r="EG3" s="2"/>
      <c r="EK3" s="2"/>
      <c r="EO3" s="2"/>
      <c r="ES3" s="2"/>
      <c r="EW3" s="2"/>
      <c r="FA3" s="2"/>
      <c r="FE3" s="2"/>
      <c r="FI3" s="2"/>
      <c r="FM3" s="2"/>
      <c r="FQ3" s="2"/>
      <c r="FU3" s="2"/>
      <c r="FY3" s="2"/>
      <c r="GC3" s="2"/>
      <c r="GG3" s="2"/>
      <c r="GK3" s="2"/>
      <c r="GO3" s="2"/>
      <c r="GS3" s="2"/>
      <c r="GW3" s="2"/>
      <c r="HA3" s="2"/>
      <c r="HE3" s="2"/>
      <c r="HI3" s="2"/>
      <c r="HM3" s="2"/>
      <c r="HQ3" s="2"/>
      <c r="HU3" s="2"/>
      <c r="HY3" s="2"/>
      <c r="IC3" s="2"/>
      <c r="IG3" s="2"/>
      <c r="IK3" s="2"/>
      <c r="IO3" s="2"/>
      <c r="IS3" s="2"/>
    </row>
    <row r="4" spans="1:254" s="1" customFormat="1" hidden="1" x14ac:dyDescent="0.2">
      <c r="A4" s="194" t="s">
        <v>64</v>
      </c>
      <c r="B4" s="194"/>
      <c r="C4" s="197" t="s">
        <v>86</v>
      </c>
      <c r="D4" s="198"/>
      <c r="E4" s="198"/>
      <c r="F4" s="6"/>
      <c r="I4" s="2"/>
      <c r="J4" s="3"/>
      <c r="M4" s="2"/>
      <c r="N4" s="3"/>
      <c r="Q4" s="2"/>
      <c r="R4" s="3"/>
      <c r="U4" s="2"/>
      <c r="V4" s="3"/>
      <c r="Y4" s="2"/>
      <c r="Z4" s="3"/>
      <c r="AC4" s="2"/>
      <c r="AD4" s="3"/>
      <c r="AG4" s="2"/>
      <c r="AH4" s="3"/>
      <c r="AK4" s="2"/>
      <c r="AL4" s="3"/>
      <c r="AO4" s="2"/>
      <c r="AP4" s="3"/>
      <c r="AS4" s="2"/>
      <c r="AT4" s="3"/>
      <c r="AW4" s="2"/>
      <c r="AX4" s="3"/>
      <c r="BA4" s="2"/>
      <c r="BB4" s="3"/>
      <c r="BE4" s="2"/>
      <c r="BF4" s="3"/>
      <c r="BI4" s="2"/>
      <c r="BJ4" s="3"/>
      <c r="BM4" s="2"/>
      <c r="BN4" s="3"/>
      <c r="BQ4" s="2"/>
      <c r="BR4" s="3"/>
      <c r="BU4" s="2"/>
      <c r="BV4" s="3"/>
      <c r="BY4" s="2"/>
      <c r="BZ4" s="3"/>
      <c r="CC4" s="2"/>
      <c r="CD4" s="3"/>
      <c r="CG4" s="2"/>
      <c r="CH4" s="3"/>
      <c r="CK4" s="2"/>
      <c r="CL4" s="3"/>
      <c r="CO4" s="2"/>
      <c r="CP4" s="3"/>
      <c r="CS4" s="2"/>
      <c r="CT4" s="3"/>
      <c r="CW4" s="2"/>
      <c r="CX4" s="3"/>
      <c r="DA4" s="2"/>
      <c r="DB4" s="3"/>
      <c r="DE4" s="2"/>
      <c r="DF4" s="3"/>
      <c r="DI4" s="2"/>
      <c r="DJ4" s="3"/>
      <c r="DM4" s="2"/>
      <c r="DN4" s="3"/>
      <c r="DQ4" s="2"/>
      <c r="DR4" s="3"/>
      <c r="DU4" s="2"/>
      <c r="DV4" s="3"/>
      <c r="DY4" s="2"/>
      <c r="DZ4" s="3"/>
      <c r="EC4" s="2"/>
      <c r="ED4" s="3"/>
      <c r="EG4" s="2"/>
      <c r="EH4" s="3"/>
      <c r="EK4" s="2"/>
      <c r="EL4" s="3"/>
      <c r="EO4" s="2"/>
      <c r="EP4" s="3"/>
      <c r="ES4" s="2"/>
      <c r="ET4" s="3"/>
      <c r="EW4" s="2"/>
      <c r="EX4" s="3"/>
      <c r="FA4" s="2"/>
      <c r="FB4" s="3"/>
      <c r="FE4" s="2"/>
      <c r="FF4" s="3"/>
      <c r="FI4" s="2"/>
      <c r="FJ4" s="3"/>
      <c r="FM4" s="2"/>
      <c r="FN4" s="3"/>
      <c r="FQ4" s="2"/>
      <c r="FR4" s="3"/>
      <c r="FU4" s="2"/>
      <c r="FV4" s="3"/>
      <c r="FY4" s="2"/>
      <c r="FZ4" s="3"/>
      <c r="GC4" s="2"/>
      <c r="GD4" s="3"/>
      <c r="GG4" s="2"/>
      <c r="GH4" s="3"/>
      <c r="GK4" s="2"/>
      <c r="GL4" s="3"/>
      <c r="GO4" s="2"/>
      <c r="GP4" s="3"/>
      <c r="GS4" s="2"/>
      <c r="GT4" s="3"/>
      <c r="GW4" s="2"/>
      <c r="GX4" s="3"/>
      <c r="HA4" s="2"/>
      <c r="HB4" s="3"/>
      <c r="HE4" s="2"/>
      <c r="HF4" s="3"/>
      <c r="HI4" s="2"/>
      <c r="HJ4" s="3"/>
      <c r="HM4" s="2"/>
      <c r="HN4" s="3"/>
      <c r="HQ4" s="2"/>
      <c r="HR4" s="3"/>
      <c r="HU4" s="2"/>
      <c r="HV4" s="3"/>
      <c r="HY4" s="2"/>
      <c r="HZ4" s="3"/>
      <c r="IC4" s="2"/>
      <c r="ID4" s="3"/>
      <c r="IG4" s="2"/>
      <c r="IH4" s="3"/>
      <c r="IK4" s="2"/>
      <c r="IL4" s="3"/>
      <c r="IO4" s="2"/>
      <c r="IP4" s="3"/>
      <c r="IS4" s="2"/>
      <c r="IT4" s="3"/>
    </row>
    <row r="5" spans="1:254" ht="15" customHeight="1" x14ac:dyDescent="0.3">
      <c r="A5" s="192" t="s">
        <v>53</v>
      </c>
      <c r="B5" s="193"/>
      <c r="C5" s="136" t="s">
        <v>45</v>
      </c>
      <c r="D5" s="199" t="s">
        <v>62</v>
      </c>
      <c r="E5" s="199"/>
    </row>
    <row r="6" spans="1:254" ht="15.75" customHeight="1" x14ac:dyDescent="0.3">
      <c r="A6" s="134" t="s">
        <v>236</v>
      </c>
      <c r="B6" s="135"/>
      <c r="C6" s="154"/>
      <c r="D6" s="134" t="s">
        <v>237</v>
      </c>
      <c r="E6" s="154"/>
    </row>
    <row r="7" spans="1:254" ht="13.5" x14ac:dyDescent="0.25">
      <c r="B7" s="8"/>
      <c r="C7" s="190" t="s">
        <v>240</v>
      </c>
      <c r="D7" s="191"/>
      <c r="E7" s="191"/>
    </row>
    <row r="8" spans="1:254" ht="13.5" x14ac:dyDescent="0.25">
      <c r="A8" s="34" t="s">
        <v>63</v>
      </c>
      <c r="B8" s="8"/>
      <c r="C8" s="190" t="s">
        <v>241</v>
      </c>
      <c r="D8" s="191"/>
      <c r="E8" s="191"/>
    </row>
    <row r="9" spans="1:254" ht="13.5" x14ac:dyDescent="0.25">
      <c r="A9" s="1" t="s">
        <v>255</v>
      </c>
      <c r="B9" s="8"/>
      <c r="C9" s="190" t="s">
        <v>59</v>
      </c>
      <c r="D9" s="191"/>
      <c r="E9" s="191"/>
    </row>
    <row r="10" spans="1:254" ht="13.5" x14ac:dyDescent="0.25">
      <c r="A10" s="1" t="s">
        <v>56</v>
      </c>
      <c r="B10" s="8"/>
      <c r="C10" s="190" t="s">
        <v>242</v>
      </c>
      <c r="D10" s="191"/>
      <c r="E10" s="191"/>
    </row>
    <row r="11" spans="1:254" ht="13.5" x14ac:dyDescent="0.25">
      <c r="A11" s="1" t="s">
        <v>57</v>
      </c>
      <c r="B11" s="8"/>
      <c r="C11" s="190" t="s">
        <v>243</v>
      </c>
      <c r="D11" s="191"/>
      <c r="E11" s="191"/>
    </row>
    <row r="12" spans="1:254" ht="13.5" x14ac:dyDescent="0.25">
      <c r="A12" s="1" t="s">
        <v>58</v>
      </c>
      <c r="B12" s="8"/>
      <c r="C12" s="190" t="s">
        <v>244</v>
      </c>
      <c r="D12" s="191"/>
      <c r="E12" s="191"/>
    </row>
    <row r="13" spans="1:254" ht="13.5" x14ac:dyDescent="0.25">
      <c r="A13" s="1" t="s">
        <v>235</v>
      </c>
      <c r="B13" s="8"/>
      <c r="C13" s="190" t="s">
        <v>245</v>
      </c>
      <c r="D13" s="191"/>
      <c r="E13" s="191"/>
    </row>
    <row r="14" spans="1:254" ht="16.5" customHeight="1" x14ac:dyDescent="0.25">
      <c r="A14" s="34"/>
      <c r="B14" s="8"/>
      <c r="C14" s="190" t="s">
        <v>246</v>
      </c>
      <c r="D14" s="191"/>
      <c r="E14" s="191"/>
    </row>
    <row r="15" spans="1:254" ht="16.5" customHeight="1" x14ac:dyDescent="0.25">
      <c r="A15" s="34"/>
      <c r="B15" s="8"/>
      <c r="C15" s="190" t="s">
        <v>247</v>
      </c>
      <c r="D15" s="191"/>
      <c r="E15" s="191"/>
    </row>
    <row r="16" spans="1:254" ht="15.75" customHeight="1" x14ac:dyDescent="0.25">
      <c r="A16" s="34"/>
      <c r="B16" s="8"/>
      <c r="C16" s="190" t="s">
        <v>248</v>
      </c>
      <c r="D16" s="191"/>
      <c r="E16" s="191"/>
    </row>
    <row r="17" spans="1:5" ht="15.75" customHeight="1" x14ac:dyDescent="0.25">
      <c r="A17" s="34"/>
      <c r="B17" s="8"/>
      <c r="C17" s="190" t="s">
        <v>249</v>
      </c>
      <c r="D17" s="191"/>
      <c r="E17" s="191"/>
    </row>
    <row r="18" spans="1:5" ht="15.75" customHeight="1" x14ac:dyDescent="0.25">
      <c r="A18" s="34"/>
      <c r="B18" s="8"/>
      <c r="C18" s="190" t="s">
        <v>60</v>
      </c>
      <c r="D18" s="191"/>
      <c r="E18" s="191"/>
    </row>
    <row r="19" spans="1:5" ht="16.5" customHeight="1" x14ac:dyDescent="0.25">
      <c r="A19" s="34"/>
      <c r="B19" s="8"/>
      <c r="C19" s="190" t="s">
        <v>250</v>
      </c>
      <c r="D19" s="191"/>
      <c r="E19" s="191"/>
    </row>
    <row r="20" spans="1:5" ht="15.75" customHeight="1" x14ac:dyDescent="0.25">
      <c r="A20" s="34"/>
      <c r="B20" s="8"/>
      <c r="C20" s="190" t="s">
        <v>251</v>
      </c>
      <c r="D20" s="191"/>
      <c r="E20" s="191"/>
    </row>
    <row r="21" spans="1:5" ht="13.5" x14ac:dyDescent="0.25">
      <c r="A21" s="141" t="s">
        <v>0</v>
      </c>
      <c r="B21" s="142">
        <f>SUM(B7:B20)</f>
        <v>0</v>
      </c>
      <c r="C21" s="200"/>
      <c r="D21" s="200"/>
      <c r="E21" s="200"/>
    </row>
    <row r="22" spans="1:5" ht="13.5" customHeight="1" x14ac:dyDescent="0.25">
      <c r="A22" s="141" t="s">
        <v>1</v>
      </c>
      <c r="B22" s="143"/>
      <c r="C22" s="201" t="s">
        <v>253</v>
      </c>
      <c r="D22" s="201"/>
      <c r="E22" s="201"/>
    </row>
    <row r="23" spans="1:5" ht="14.25" thickBot="1" x14ac:dyDescent="0.3">
      <c r="A23" s="141" t="s">
        <v>2</v>
      </c>
      <c r="B23" s="144">
        <f>12*(B21-B22)</f>
        <v>0</v>
      </c>
      <c r="C23" s="201" t="s">
        <v>21</v>
      </c>
      <c r="D23" s="201"/>
      <c r="E23" s="201"/>
    </row>
    <row r="24" spans="1:5" ht="14.25" thickTop="1" x14ac:dyDescent="0.25">
      <c r="A24" s="202" t="s">
        <v>22</v>
      </c>
      <c r="B24" s="202"/>
      <c r="C24" s="202"/>
      <c r="D24" s="202"/>
      <c r="E24" s="202"/>
    </row>
    <row r="25" spans="1:5" ht="13.5" x14ac:dyDescent="0.25">
      <c r="A25" s="1" t="s">
        <v>23</v>
      </c>
      <c r="B25" s="145"/>
      <c r="C25" s="146"/>
    </row>
    <row r="26" spans="1:5" ht="13.5" x14ac:dyDescent="0.25">
      <c r="A26" s="141" t="s">
        <v>3</v>
      </c>
      <c r="B26" s="147"/>
      <c r="C26" s="203" t="s">
        <v>24</v>
      </c>
      <c r="D26" s="203"/>
      <c r="E26" s="203"/>
    </row>
    <row r="27" spans="1:5" ht="13.5" x14ac:dyDescent="0.25">
      <c r="A27" s="148" t="s">
        <v>4</v>
      </c>
      <c r="B27" s="149">
        <f>B26*480</f>
        <v>0</v>
      </c>
      <c r="C27" s="203" t="s">
        <v>25</v>
      </c>
      <c r="D27" s="203"/>
      <c r="E27" s="203"/>
    </row>
    <row r="28" spans="1:5" ht="13.5" x14ac:dyDescent="0.25">
      <c r="A28" s="137" t="s">
        <v>26</v>
      </c>
      <c r="B28" s="145"/>
      <c r="C28" s="146"/>
    </row>
    <row r="29" spans="1:5" ht="13.5" customHeight="1" x14ac:dyDescent="0.25">
      <c r="A29" s="141" t="s">
        <v>5</v>
      </c>
      <c r="B29" s="143"/>
      <c r="C29" s="203" t="s">
        <v>108</v>
      </c>
      <c r="D29" s="203"/>
      <c r="E29" s="203"/>
    </row>
    <row r="30" spans="1:5" ht="13.5" x14ac:dyDescent="0.25">
      <c r="A30" s="137" t="s">
        <v>27</v>
      </c>
      <c r="B30" s="145"/>
      <c r="C30" s="146"/>
    </row>
    <row r="31" spans="1:5" ht="13.5" x14ac:dyDescent="0.25">
      <c r="A31" s="141" t="s">
        <v>6</v>
      </c>
      <c r="B31" s="143"/>
      <c r="C31" s="203" t="s">
        <v>28</v>
      </c>
      <c r="D31" s="203"/>
      <c r="E31" s="203"/>
    </row>
    <row r="32" spans="1:5" ht="13.5" x14ac:dyDescent="0.25">
      <c r="A32" s="141" t="s">
        <v>7</v>
      </c>
      <c r="B32" s="150">
        <f>B23*0.03</f>
        <v>0</v>
      </c>
      <c r="C32" s="203" t="s">
        <v>46</v>
      </c>
      <c r="D32" s="203"/>
      <c r="E32" s="203"/>
    </row>
    <row r="33" spans="1:5" ht="13.5" x14ac:dyDescent="0.25">
      <c r="A33" s="141" t="s">
        <v>9</v>
      </c>
      <c r="B33" s="150">
        <f>IF(B31&lt;B32,0,B31-B32)</f>
        <v>0</v>
      </c>
      <c r="C33" s="203" t="s">
        <v>29</v>
      </c>
      <c r="D33" s="203"/>
      <c r="E33" s="203"/>
    </row>
    <row r="34" spans="1:5" ht="13.5" customHeight="1" x14ac:dyDescent="0.25">
      <c r="A34" s="141" t="s">
        <v>10</v>
      </c>
      <c r="B34" s="143"/>
      <c r="C34" s="203" t="s">
        <v>30</v>
      </c>
      <c r="D34" s="203"/>
      <c r="E34" s="203"/>
    </row>
    <row r="35" spans="1:5" ht="13.5" x14ac:dyDescent="0.25">
      <c r="A35" s="141" t="s">
        <v>11</v>
      </c>
      <c r="B35" s="150">
        <f>IF(B33&gt;=B34,B34,B33)</f>
        <v>0</v>
      </c>
      <c r="C35" s="203" t="s">
        <v>31</v>
      </c>
      <c r="D35" s="203"/>
      <c r="E35" s="203"/>
    </row>
    <row r="36" spans="1:5" ht="13.5" x14ac:dyDescent="0.25">
      <c r="A36" s="1" t="s">
        <v>32</v>
      </c>
      <c r="B36" s="145"/>
      <c r="C36" s="146"/>
    </row>
    <row r="37" spans="1:5" ht="27" customHeight="1" x14ac:dyDescent="0.25">
      <c r="A37" s="141" t="s">
        <v>12</v>
      </c>
      <c r="B37" s="143"/>
      <c r="C37" s="203" t="s">
        <v>238</v>
      </c>
      <c r="D37" s="203"/>
      <c r="E37" s="203"/>
    </row>
    <row r="38" spans="1:5" ht="12.75" customHeight="1" x14ac:dyDescent="0.25">
      <c r="A38" s="141" t="s">
        <v>13</v>
      </c>
      <c r="B38" s="150">
        <f>IF(B33&gt;0,B37,IF((B37+B31)-B32&lt;0,0,(B37+B31)-B32))</f>
        <v>0</v>
      </c>
      <c r="C38" s="204" t="s">
        <v>33</v>
      </c>
      <c r="D38" s="204"/>
      <c r="E38" s="204"/>
    </row>
    <row r="39" spans="1:5" ht="12.75" customHeight="1" x14ac:dyDescent="0.25">
      <c r="A39" s="141" t="s">
        <v>14</v>
      </c>
      <c r="B39" s="143"/>
      <c r="C39" s="205" t="s">
        <v>239</v>
      </c>
      <c r="D39" s="205"/>
      <c r="E39" s="205"/>
    </row>
    <row r="40" spans="1:5" ht="13.5" x14ac:dyDescent="0.25">
      <c r="A40" s="34" t="s">
        <v>34</v>
      </c>
      <c r="B40" s="145"/>
      <c r="C40" s="155"/>
    </row>
    <row r="41" spans="1:5" ht="13.5" customHeight="1" x14ac:dyDescent="0.25">
      <c r="A41" s="141" t="s">
        <v>15</v>
      </c>
      <c r="B41" s="150">
        <f>B27+B29+B35+B38+B39</f>
        <v>0</v>
      </c>
      <c r="C41" s="204" t="s">
        <v>35</v>
      </c>
      <c r="D41" s="204"/>
      <c r="E41" s="204"/>
    </row>
    <row r="42" spans="1:5" ht="13.5" x14ac:dyDescent="0.25">
      <c r="A42" s="141" t="s">
        <v>16</v>
      </c>
      <c r="B42" s="150">
        <f>IF(B41&gt;B23,0,B23-B41)</f>
        <v>0</v>
      </c>
      <c r="C42" s="204" t="s">
        <v>36</v>
      </c>
      <c r="D42" s="204"/>
      <c r="E42" s="204"/>
    </row>
    <row r="43" spans="1:5" ht="13.5" x14ac:dyDescent="0.25">
      <c r="A43" s="34" t="s">
        <v>37</v>
      </c>
      <c r="B43" s="145"/>
      <c r="C43" s="146"/>
    </row>
    <row r="44" spans="1:5" ht="13.5" customHeight="1" x14ac:dyDescent="0.25">
      <c r="A44" s="141" t="s">
        <v>17</v>
      </c>
      <c r="B44" s="150">
        <f>B42/12*0.3</f>
        <v>0</v>
      </c>
      <c r="C44" s="204" t="s">
        <v>38</v>
      </c>
      <c r="D44" s="204"/>
      <c r="E44" s="204"/>
    </row>
    <row r="45" spans="1:5" ht="12.75" customHeight="1" x14ac:dyDescent="0.25">
      <c r="A45" s="141" t="s">
        <v>18</v>
      </c>
      <c r="B45" s="150">
        <f>B23/12*0.1</f>
        <v>0</v>
      </c>
      <c r="C45" s="203" t="s">
        <v>39</v>
      </c>
      <c r="D45" s="203"/>
      <c r="E45" s="203"/>
    </row>
    <row r="46" spans="1:5" ht="15" customHeight="1" x14ac:dyDescent="0.25">
      <c r="A46" s="141" t="s">
        <v>19</v>
      </c>
      <c r="B46" s="151"/>
      <c r="C46" s="204" t="s">
        <v>40</v>
      </c>
      <c r="D46" s="204"/>
      <c r="E46" s="204"/>
    </row>
    <row r="47" spans="1:5" ht="30" customHeight="1" thickBot="1" x14ac:dyDescent="0.3">
      <c r="A47" s="148" t="s">
        <v>41</v>
      </c>
      <c r="B47" s="152">
        <f>MAX(B44,B45,B46)</f>
        <v>0</v>
      </c>
      <c r="C47" s="205" t="s">
        <v>258</v>
      </c>
      <c r="D47" s="205"/>
      <c r="E47" s="205"/>
    </row>
    <row r="48" spans="1:5" ht="13.5" customHeight="1" thickTop="1" x14ac:dyDescent="0.25">
      <c r="A48" s="201" t="s">
        <v>254</v>
      </c>
      <c r="B48" s="201"/>
      <c r="C48" s="201"/>
      <c r="D48" s="201"/>
      <c r="E48" s="201"/>
    </row>
    <row r="49" spans="1:5" ht="12.75" customHeight="1" x14ac:dyDescent="0.25">
      <c r="A49" s="4"/>
      <c r="B49" s="8"/>
      <c r="C49" s="207" t="s">
        <v>47</v>
      </c>
      <c r="D49" s="203"/>
      <c r="E49" s="203"/>
    </row>
    <row r="50" spans="1:5" ht="12.75" customHeight="1" x14ac:dyDescent="0.25">
      <c r="A50" s="137" t="s">
        <v>54</v>
      </c>
      <c r="B50" s="8"/>
      <c r="C50" s="207" t="s">
        <v>48</v>
      </c>
      <c r="D50" s="203"/>
      <c r="E50" s="203"/>
    </row>
    <row r="51" spans="1:5" ht="13.5" x14ac:dyDescent="0.25">
      <c r="A51" s="137" t="s">
        <v>263</v>
      </c>
      <c r="B51" s="8"/>
      <c r="C51" s="207" t="s">
        <v>49</v>
      </c>
      <c r="D51" s="203"/>
      <c r="E51" s="203"/>
    </row>
    <row r="52" spans="1:5" ht="13.5" x14ac:dyDescent="0.25">
      <c r="A52" s="137" t="s">
        <v>264</v>
      </c>
      <c r="B52" s="8"/>
      <c r="C52" s="207" t="s">
        <v>268</v>
      </c>
      <c r="D52" s="203"/>
      <c r="E52" s="203"/>
    </row>
    <row r="53" spans="1:5" ht="13.5" x14ac:dyDescent="0.25">
      <c r="A53" s="137" t="s">
        <v>259</v>
      </c>
      <c r="B53" s="8"/>
      <c r="C53" s="207" t="s">
        <v>51</v>
      </c>
      <c r="D53" s="203"/>
      <c r="E53" s="203"/>
    </row>
    <row r="54" spans="1:5" ht="13.5" x14ac:dyDescent="0.25">
      <c r="A54" s="137" t="s">
        <v>260</v>
      </c>
      <c r="B54" s="8"/>
      <c r="C54" s="207" t="s">
        <v>52</v>
      </c>
      <c r="D54" s="203"/>
      <c r="E54" s="203"/>
    </row>
    <row r="55" spans="1:5" ht="13.5" x14ac:dyDescent="0.25">
      <c r="A55" s="137" t="s">
        <v>261</v>
      </c>
      <c r="B55" s="8"/>
      <c r="C55" s="159" t="s">
        <v>267</v>
      </c>
      <c r="D55" s="158"/>
      <c r="E55" s="158"/>
    </row>
    <row r="56" spans="1:5" ht="13.5" x14ac:dyDescent="0.25">
      <c r="B56" s="8"/>
      <c r="C56" s="207" t="s">
        <v>88</v>
      </c>
      <c r="D56" s="203"/>
      <c r="E56" s="203"/>
    </row>
    <row r="57" spans="1:5" ht="13.5" x14ac:dyDescent="0.25">
      <c r="A57" s="4"/>
      <c r="B57" s="8"/>
      <c r="C57" s="207" t="s">
        <v>89</v>
      </c>
      <c r="D57" s="203"/>
      <c r="E57" s="203"/>
    </row>
    <row r="58" spans="1:5" ht="13.5" x14ac:dyDescent="0.25">
      <c r="A58" s="4"/>
      <c r="B58" s="8"/>
      <c r="C58" s="159" t="s">
        <v>271</v>
      </c>
      <c r="D58" s="158"/>
      <c r="E58" s="158"/>
    </row>
    <row r="59" spans="1:5" ht="13.5" x14ac:dyDescent="0.25">
      <c r="A59" s="4"/>
      <c r="B59" s="8"/>
      <c r="C59" s="207" t="s">
        <v>87</v>
      </c>
      <c r="D59" s="203"/>
      <c r="E59" s="203"/>
    </row>
    <row r="60" spans="1:5" ht="13.5" x14ac:dyDescent="0.25">
      <c r="A60" s="141" t="s">
        <v>42</v>
      </c>
      <c r="B60" s="142">
        <f>SUM(B49:B59)</f>
        <v>0</v>
      </c>
      <c r="C60" s="201" t="s">
        <v>256</v>
      </c>
      <c r="D60" s="203"/>
      <c r="E60" s="203"/>
    </row>
    <row r="61" spans="1:5" ht="13.5" customHeight="1" x14ac:dyDescent="0.25">
      <c r="A61" s="141" t="s">
        <v>43</v>
      </c>
      <c r="B61" s="150">
        <f>IF(B60="",B47,IF(B60=0,B47,B47-B60))</f>
        <v>0</v>
      </c>
      <c r="C61" s="205" t="s">
        <v>262</v>
      </c>
      <c r="D61" s="205"/>
      <c r="E61" s="205"/>
    </row>
    <row r="62" spans="1:5" ht="29.25" customHeight="1" x14ac:dyDescent="0.25">
      <c r="A62" s="141" t="s">
        <v>44</v>
      </c>
      <c r="B62" s="156">
        <f>IF(B61&lt;0,B61*(-1),0)</f>
        <v>0</v>
      </c>
      <c r="C62" s="205" t="s">
        <v>257</v>
      </c>
      <c r="D62" s="205"/>
      <c r="E62" s="205"/>
    </row>
    <row r="63" spans="1:5" ht="24.75" customHeight="1" x14ac:dyDescent="0.25">
      <c r="A63" s="208" t="s">
        <v>272</v>
      </c>
      <c r="B63" s="208"/>
      <c r="C63" s="209" t="s">
        <v>273</v>
      </c>
      <c r="D63" s="209"/>
      <c r="E63" s="209"/>
    </row>
    <row r="64" spans="1:5" s="161" customFormat="1" ht="23.25" customHeight="1" x14ac:dyDescent="0.25">
      <c r="A64" s="206" t="s">
        <v>252</v>
      </c>
      <c r="B64" s="206"/>
      <c r="C64" s="206"/>
      <c r="D64" s="206"/>
      <c r="E64" s="206"/>
    </row>
    <row r="65" spans="1:3" x14ac:dyDescent="0.25">
      <c r="A65" s="5"/>
      <c r="B65" s="153"/>
      <c r="C65" s="140"/>
    </row>
    <row r="66" spans="1:3" ht="13.5" x14ac:dyDescent="0.25">
      <c r="B66" s="1"/>
    </row>
    <row r="67" spans="1:3" ht="13.5" x14ac:dyDescent="0.25">
      <c r="B67" s="1"/>
    </row>
    <row r="68" spans="1:3" ht="13.5" x14ac:dyDescent="0.25">
      <c r="B68" s="1"/>
    </row>
    <row r="69" spans="1:3" ht="13.5" x14ac:dyDescent="0.25">
      <c r="B69" s="1"/>
    </row>
    <row r="70" spans="1:3" ht="13.5" x14ac:dyDescent="0.25">
      <c r="B70" s="1"/>
    </row>
    <row r="71" spans="1:3" ht="13.5" x14ac:dyDescent="0.25">
      <c r="B71" s="2"/>
      <c r="C71" s="2"/>
    </row>
  </sheetData>
  <sheetProtection sheet="1" selectLockedCells="1"/>
  <mergeCells count="57">
    <mergeCell ref="A64:E64"/>
    <mergeCell ref="C62:E62"/>
    <mergeCell ref="A48:E48"/>
    <mergeCell ref="C49:E49"/>
    <mergeCell ref="C50:E50"/>
    <mergeCell ref="C51:E51"/>
    <mergeCell ref="C52:E52"/>
    <mergeCell ref="C54:E54"/>
    <mergeCell ref="C56:E56"/>
    <mergeCell ref="C57:E57"/>
    <mergeCell ref="C59:E59"/>
    <mergeCell ref="C53:E53"/>
    <mergeCell ref="C60:E60"/>
    <mergeCell ref="A63:B63"/>
    <mergeCell ref="C63:E63"/>
    <mergeCell ref="C61:E61"/>
    <mergeCell ref="C46:E46"/>
    <mergeCell ref="C47:E47"/>
    <mergeCell ref="C33:E33"/>
    <mergeCell ref="C34:E34"/>
    <mergeCell ref="C35:E35"/>
    <mergeCell ref="C37:E37"/>
    <mergeCell ref="C38:E38"/>
    <mergeCell ref="C39:E39"/>
    <mergeCell ref="C41:E41"/>
    <mergeCell ref="C42:E42"/>
    <mergeCell ref="C44:E44"/>
    <mergeCell ref="C45:E45"/>
    <mergeCell ref="C26:E26"/>
    <mergeCell ref="C27:E27"/>
    <mergeCell ref="C29:E29"/>
    <mergeCell ref="C31:E31"/>
    <mergeCell ref="C32:E32"/>
    <mergeCell ref="C20:E20"/>
    <mergeCell ref="C21:E21"/>
    <mergeCell ref="C22:E22"/>
    <mergeCell ref="C23:E23"/>
    <mergeCell ref="A24:E24"/>
    <mergeCell ref="C15:E15"/>
    <mergeCell ref="C16:E16"/>
    <mergeCell ref="C17:E17"/>
    <mergeCell ref="C18:E18"/>
    <mergeCell ref="C19:E19"/>
    <mergeCell ref="A5:B5"/>
    <mergeCell ref="A4:B4"/>
    <mergeCell ref="A1:E1"/>
    <mergeCell ref="A3:E3"/>
    <mergeCell ref="C4:E4"/>
    <mergeCell ref="D5:E5"/>
    <mergeCell ref="C12:E12"/>
    <mergeCell ref="C13:E13"/>
    <mergeCell ref="C14:E14"/>
    <mergeCell ref="C7:E7"/>
    <mergeCell ref="C8:E8"/>
    <mergeCell ref="C9:E9"/>
    <mergeCell ref="C10:E10"/>
    <mergeCell ref="C11:E11"/>
  </mergeCells>
  <phoneticPr fontId="0" type="noConversion"/>
  <hyperlinks>
    <hyperlink ref="C4" r:id="rId1" xr:uid="{00000000-0004-0000-0200-000000000000}"/>
  </hyperlinks>
  <pageMargins left="0.3" right="0.28000000000000003" top="0.4" bottom="0.5" header="0.34" footer="0.24"/>
  <pageSetup scale="98" fitToWidth="0" orientation="portrait" r:id="rId2"/>
  <headerFooter alignWithMargins="0">
    <oddFooter>&amp;L&amp;F&amp;A&amp;R&amp;D</oddFooter>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56"/>
  <sheetViews>
    <sheetView topLeftCell="A13" workbookViewId="0">
      <selection activeCell="B12" sqref="B12"/>
    </sheetView>
  </sheetViews>
  <sheetFormatPr defaultRowHeight="13.5" x14ac:dyDescent="0.25"/>
  <cols>
    <col min="1" max="1" width="27.19921875" style="110" customWidth="1"/>
    <col min="2" max="2" width="20.59765625" customWidth="1"/>
    <col min="3" max="3" width="14" customWidth="1"/>
    <col min="4" max="4" width="13.59765625" customWidth="1"/>
    <col min="7" max="7" width="11.3984375" customWidth="1"/>
    <col min="8" max="8" width="12.796875" customWidth="1"/>
    <col min="9" max="9" width="10.19921875" customWidth="1"/>
    <col min="10" max="10" width="12.59765625" customWidth="1"/>
    <col min="11" max="13" width="9.59765625" customWidth="1"/>
    <col min="257" max="257" width="27.19921875" customWidth="1"/>
    <col min="258" max="258" width="20.59765625" customWidth="1"/>
    <col min="259" max="259" width="14" customWidth="1"/>
    <col min="260" max="260" width="13.59765625" customWidth="1"/>
    <col min="263" max="263" width="11.3984375" customWidth="1"/>
    <col min="264" max="264" width="12.796875" customWidth="1"/>
    <col min="265" max="265" width="10.19921875" customWidth="1"/>
    <col min="266" max="266" width="12.59765625" customWidth="1"/>
    <col min="267" max="269" width="9.59765625" customWidth="1"/>
    <col min="513" max="513" width="27.19921875" customWidth="1"/>
    <col min="514" max="514" width="20.59765625" customWidth="1"/>
    <col min="515" max="515" width="14" customWidth="1"/>
    <col min="516" max="516" width="13.59765625" customWidth="1"/>
    <col min="519" max="519" width="11.3984375" customWidth="1"/>
    <col min="520" max="520" width="12.796875" customWidth="1"/>
    <col min="521" max="521" width="10.19921875" customWidth="1"/>
    <col min="522" max="522" width="12.59765625" customWidth="1"/>
    <col min="523" max="525" width="9.59765625" customWidth="1"/>
    <col min="769" max="769" width="27.19921875" customWidth="1"/>
    <col min="770" max="770" width="20.59765625" customWidth="1"/>
    <col min="771" max="771" width="14" customWidth="1"/>
    <col min="772" max="772" width="13.59765625" customWidth="1"/>
    <col min="775" max="775" width="11.3984375" customWidth="1"/>
    <col min="776" max="776" width="12.796875" customWidth="1"/>
    <col min="777" max="777" width="10.19921875" customWidth="1"/>
    <col min="778" max="778" width="12.59765625" customWidth="1"/>
    <col min="779" max="781" width="9.59765625" customWidth="1"/>
    <col min="1025" max="1025" width="27.19921875" customWidth="1"/>
    <col min="1026" max="1026" width="20.59765625" customWidth="1"/>
    <col min="1027" max="1027" width="14" customWidth="1"/>
    <col min="1028" max="1028" width="13.59765625" customWidth="1"/>
    <col min="1031" max="1031" width="11.3984375" customWidth="1"/>
    <col min="1032" max="1032" width="12.796875" customWidth="1"/>
    <col min="1033" max="1033" width="10.19921875" customWidth="1"/>
    <col min="1034" max="1034" width="12.59765625" customWidth="1"/>
    <col min="1035" max="1037" width="9.59765625" customWidth="1"/>
    <col min="1281" max="1281" width="27.19921875" customWidth="1"/>
    <col min="1282" max="1282" width="20.59765625" customWidth="1"/>
    <col min="1283" max="1283" width="14" customWidth="1"/>
    <col min="1284" max="1284" width="13.59765625" customWidth="1"/>
    <col min="1287" max="1287" width="11.3984375" customWidth="1"/>
    <col min="1288" max="1288" width="12.796875" customWidth="1"/>
    <col min="1289" max="1289" width="10.19921875" customWidth="1"/>
    <col min="1290" max="1290" width="12.59765625" customWidth="1"/>
    <col min="1291" max="1293" width="9.59765625" customWidth="1"/>
    <col min="1537" max="1537" width="27.19921875" customWidth="1"/>
    <col min="1538" max="1538" width="20.59765625" customWidth="1"/>
    <col min="1539" max="1539" width="14" customWidth="1"/>
    <col min="1540" max="1540" width="13.59765625" customWidth="1"/>
    <col min="1543" max="1543" width="11.3984375" customWidth="1"/>
    <col min="1544" max="1544" width="12.796875" customWidth="1"/>
    <col min="1545" max="1545" width="10.19921875" customWidth="1"/>
    <col min="1546" max="1546" width="12.59765625" customWidth="1"/>
    <col min="1547" max="1549" width="9.59765625" customWidth="1"/>
    <col min="1793" max="1793" width="27.19921875" customWidth="1"/>
    <col min="1794" max="1794" width="20.59765625" customWidth="1"/>
    <col min="1795" max="1795" width="14" customWidth="1"/>
    <col min="1796" max="1796" width="13.59765625" customWidth="1"/>
    <col min="1799" max="1799" width="11.3984375" customWidth="1"/>
    <col min="1800" max="1800" width="12.796875" customWidth="1"/>
    <col min="1801" max="1801" width="10.19921875" customWidth="1"/>
    <col min="1802" max="1802" width="12.59765625" customWidth="1"/>
    <col min="1803" max="1805" width="9.59765625" customWidth="1"/>
    <col min="2049" max="2049" width="27.19921875" customWidth="1"/>
    <col min="2050" max="2050" width="20.59765625" customWidth="1"/>
    <col min="2051" max="2051" width="14" customWidth="1"/>
    <col min="2052" max="2052" width="13.59765625" customWidth="1"/>
    <col min="2055" max="2055" width="11.3984375" customWidth="1"/>
    <col min="2056" max="2056" width="12.796875" customWidth="1"/>
    <col min="2057" max="2057" width="10.19921875" customWidth="1"/>
    <col min="2058" max="2058" width="12.59765625" customWidth="1"/>
    <col min="2059" max="2061" width="9.59765625" customWidth="1"/>
    <col min="2305" max="2305" width="27.19921875" customWidth="1"/>
    <col min="2306" max="2306" width="20.59765625" customWidth="1"/>
    <col min="2307" max="2307" width="14" customWidth="1"/>
    <col min="2308" max="2308" width="13.59765625" customWidth="1"/>
    <col min="2311" max="2311" width="11.3984375" customWidth="1"/>
    <col min="2312" max="2312" width="12.796875" customWidth="1"/>
    <col min="2313" max="2313" width="10.19921875" customWidth="1"/>
    <col min="2314" max="2314" width="12.59765625" customWidth="1"/>
    <col min="2315" max="2317" width="9.59765625" customWidth="1"/>
    <col min="2561" max="2561" width="27.19921875" customWidth="1"/>
    <col min="2562" max="2562" width="20.59765625" customWidth="1"/>
    <col min="2563" max="2563" width="14" customWidth="1"/>
    <col min="2564" max="2564" width="13.59765625" customWidth="1"/>
    <col min="2567" max="2567" width="11.3984375" customWidth="1"/>
    <col min="2568" max="2568" width="12.796875" customWidth="1"/>
    <col min="2569" max="2569" width="10.19921875" customWidth="1"/>
    <col min="2570" max="2570" width="12.59765625" customWidth="1"/>
    <col min="2571" max="2573" width="9.59765625" customWidth="1"/>
    <col min="2817" max="2817" width="27.19921875" customWidth="1"/>
    <col min="2818" max="2818" width="20.59765625" customWidth="1"/>
    <col min="2819" max="2819" width="14" customWidth="1"/>
    <col min="2820" max="2820" width="13.59765625" customWidth="1"/>
    <col min="2823" max="2823" width="11.3984375" customWidth="1"/>
    <col min="2824" max="2824" width="12.796875" customWidth="1"/>
    <col min="2825" max="2825" width="10.19921875" customWidth="1"/>
    <col min="2826" max="2826" width="12.59765625" customWidth="1"/>
    <col min="2827" max="2829" width="9.59765625" customWidth="1"/>
    <col min="3073" max="3073" width="27.19921875" customWidth="1"/>
    <col min="3074" max="3074" width="20.59765625" customWidth="1"/>
    <col min="3075" max="3075" width="14" customWidth="1"/>
    <col min="3076" max="3076" width="13.59765625" customWidth="1"/>
    <col min="3079" max="3079" width="11.3984375" customWidth="1"/>
    <col min="3080" max="3080" width="12.796875" customWidth="1"/>
    <col min="3081" max="3081" width="10.19921875" customWidth="1"/>
    <col min="3082" max="3082" width="12.59765625" customWidth="1"/>
    <col min="3083" max="3085" width="9.59765625" customWidth="1"/>
    <col min="3329" max="3329" width="27.19921875" customWidth="1"/>
    <col min="3330" max="3330" width="20.59765625" customWidth="1"/>
    <col min="3331" max="3331" width="14" customWidth="1"/>
    <col min="3332" max="3332" width="13.59765625" customWidth="1"/>
    <col min="3335" max="3335" width="11.3984375" customWidth="1"/>
    <col min="3336" max="3336" width="12.796875" customWidth="1"/>
    <col min="3337" max="3337" width="10.19921875" customWidth="1"/>
    <col min="3338" max="3338" width="12.59765625" customWidth="1"/>
    <col min="3339" max="3341" width="9.59765625" customWidth="1"/>
    <col min="3585" max="3585" width="27.19921875" customWidth="1"/>
    <col min="3586" max="3586" width="20.59765625" customWidth="1"/>
    <col min="3587" max="3587" width="14" customWidth="1"/>
    <col min="3588" max="3588" width="13.59765625" customWidth="1"/>
    <col min="3591" max="3591" width="11.3984375" customWidth="1"/>
    <col min="3592" max="3592" width="12.796875" customWidth="1"/>
    <col min="3593" max="3593" width="10.19921875" customWidth="1"/>
    <col min="3594" max="3594" width="12.59765625" customWidth="1"/>
    <col min="3595" max="3597" width="9.59765625" customWidth="1"/>
    <col min="3841" max="3841" width="27.19921875" customWidth="1"/>
    <col min="3842" max="3842" width="20.59765625" customWidth="1"/>
    <col min="3843" max="3843" width="14" customWidth="1"/>
    <col min="3844" max="3844" width="13.59765625" customWidth="1"/>
    <col min="3847" max="3847" width="11.3984375" customWidth="1"/>
    <col min="3848" max="3848" width="12.796875" customWidth="1"/>
    <col min="3849" max="3849" width="10.19921875" customWidth="1"/>
    <col min="3850" max="3850" width="12.59765625" customWidth="1"/>
    <col min="3851" max="3853" width="9.59765625" customWidth="1"/>
    <col min="4097" max="4097" width="27.19921875" customWidth="1"/>
    <col min="4098" max="4098" width="20.59765625" customWidth="1"/>
    <col min="4099" max="4099" width="14" customWidth="1"/>
    <col min="4100" max="4100" width="13.59765625" customWidth="1"/>
    <col min="4103" max="4103" width="11.3984375" customWidth="1"/>
    <col min="4104" max="4104" width="12.796875" customWidth="1"/>
    <col min="4105" max="4105" width="10.19921875" customWidth="1"/>
    <col min="4106" max="4106" width="12.59765625" customWidth="1"/>
    <col min="4107" max="4109" width="9.59765625" customWidth="1"/>
    <col min="4353" max="4353" width="27.19921875" customWidth="1"/>
    <col min="4354" max="4354" width="20.59765625" customWidth="1"/>
    <col min="4355" max="4355" width="14" customWidth="1"/>
    <col min="4356" max="4356" width="13.59765625" customWidth="1"/>
    <col min="4359" max="4359" width="11.3984375" customWidth="1"/>
    <col min="4360" max="4360" width="12.796875" customWidth="1"/>
    <col min="4361" max="4361" width="10.19921875" customWidth="1"/>
    <col min="4362" max="4362" width="12.59765625" customWidth="1"/>
    <col min="4363" max="4365" width="9.59765625" customWidth="1"/>
    <col min="4609" max="4609" width="27.19921875" customWidth="1"/>
    <col min="4610" max="4610" width="20.59765625" customWidth="1"/>
    <col min="4611" max="4611" width="14" customWidth="1"/>
    <col min="4612" max="4612" width="13.59765625" customWidth="1"/>
    <col min="4615" max="4615" width="11.3984375" customWidth="1"/>
    <col min="4616" max="4616" width="12.796875" customWidth="1"/>
    <col min="4617" max="4617" width="10.19921875" customWidth="1"/>
    <col min="4618" max="4618" width="12.59765625" customWidth="1"/>
    <col min="4619" max="4621" width="9.59765625" customWidth="1"/>
    <col min="4865" max="4865" width="27.19921875" customWidth="1"/>
    <col min="4866" max="4866" width="20.59765625" customWidth="1"/>
    <col min="4867" max="4867" width="14" customWidth="1"/>
    <col min="4868" max="4868" width="13.59765625" customWidth="1"/>
    <col min="4871" max="4871" width="11.3984375" customWidth="1"/>
    <col min="4872" max="4872" width="12.796875" customWidth="1"/>
    <col min="4873" max="4873" width="10.19921875" customWidth="1"/>
    <col min="4874" max="4874" width="12.59765625" customWidth="1"/>
    <col min="4875" max="4877" width="9.59765625" customWidth="1"/>
    <col min="5121" max="5121" width="27.19921875" customWidth="1"/>
    <col min="5122" max="5122" width="20.59765625" customWidth="1"/>
    <col min="5123" max="5123" width="14" customWidth="1"/>
    <col min="5124" max="5124" width="13.59765625" customWidth="1"/>
    <col min="5127" max="5127" width="11.3984375" customWidth="1"/>
    <col min="5128" max="5128" width="12.796875" customWidth="1"/>
    <col min="5129" max="5129" width="10.19921875" customWidth="1"/>
    <col min="5130" max="5130" width="12.59765625" customWidth="1"/>
    <col min="5131" max="5133" width="9.59765625" customWidth="1"/>
    <col min="5377" max="5377" width="27.19921875" customWidth="1"/>
    <col min="5378" max="5378" width="20.59765625" customWidth="1"/>
    <col min="5379" max="5379" width="14" customWidth="1"/>
    <col min="5380" max="5380" width="13.59765625" customWidth="1"/>
    <col min="5383" max="5383" width="11.3984375" customWidth="1"/>
    <col min="5384" max="5384" width="12.796875" customWidth="1"/>
    <col min="5385" max="5385" width="10.19921875" customWidth="1"/>
    <col min="5386" max="5386" width="12.59765625" customWidth="1"/>
    <col min="5387" max="5389" width="9.59765625" customWidth="1"/>
    <col min="5633" max="5633" width="27.19921875" customWidth="1"/>
    <col min="5634" max="5634" width="20.59765625" customWidth="1"/>
    <col min="5635" max="5635" width="14" customWidth="1"/>
    <col min="5636" max="5636" width="13.59765625" customWidth="1"/>
    <col min="5639" max="5639" width="11.3984375" customWidth="1"/>
    <col min="5640" max="5640" width="12.796875" customWidth="1"/>
    <col min="5641" max="5641" width="10.19921875" customWidth="1"/>
    <col min="5642" max="5642" width="12.59765625" customWidth="1"/>
    <col min="5643" max="5645" width="9.59765625" customWidth="1"/>
    <col min="5889" max="5889" width="27.19921875" customWidth="1"/>
    <col min="5890" max="5890" width="20.59765625" customWidth="1"/>
    <col min="5891" max="5891" width="14" customWidth="1"/>
    <col min="5892" max="5892" width="13.59765625" customWidth="1"/>
    <col min="5895" max="5895" width="11.3984375" customWidth="1"/>
    <col min="5896" max="5896" width="12.796875" customWidth="1"/>
    <col min="5897" max="5897" width="10.19921875" customWidth="1"/>
    <col min="5898" max="5898" width="12.59765625" customWidth="1"/>
    <col min="5899" max="5901" width="9.59765625" customWidth="1"/>
    <col min="6145" max="6145" width="27.19921875" customWidth="1"/>
    <col min="6146" max="6146" width="20.59765625" customWidth="1"/>
    <col min="6147" max="6147" width="14" customWidth="1"/>
    <col min="6148" max="6148" width="13.59765625" customWidth="1"/>
    <col min="6151" max="6151" width="11.3984375" customWidth="1"/>
    <col min="6152" max="6152" width="12.796875" customWidth="1"/>
    <col min="6153" max="6153" width="10.19921875" customWidth="1"/>
    <col min="6154" max="6154" width="12.59765625" customWidth="1"/>
    <col min="6155" max="6157" width="9.59765625" customWidth="1"/>
    <col min="6401" max="6401" width="27.19921875" customWidth="1"/>
    <col min="6402" max="6402" width="20.59765625" customWidth="1"/>
    <col min="6403" max="6403" width="14" customWidth="1"/>
    <col min="6404" max="6404" width="13.59765625" customWidth="1"/>
    <col min="6407" max="6407" width="11.3984375" customWidth="1"/>
    <col min="6408" max="6408" width="12.796875" customWidth="1"/>
    <col min="6409" max="6409" width="10.19921875" customWidth="1"/>
    <col min="6410" max="6410" width="12.59765625" customWidth="1"/>
    <col min="6411" max="6413" width="9.59765625" customWidth="1"/>
    <col min="6657" max="6657" width="27.19921875" customWidth="1"/>
    <col min="6658" max="6658" width="20.59765625" customWidth="1"/>
    <col min="6659" max="6659" width="14" customWidth="1"/>
    <col min="6660" max="6660" width="13.59765625" customWidth="1"/>
    <col min="6663" max="6663" width="11.3984375" customWidth="1"/>
    <col min="6664" max="6664" width="12.796875" customWidth="1"/>
    <col min="6665" max="6665" width="10.19921875" customWidth="1"/>
    <col min="6666" max="6666" width="12.59765625" customWidth="1"/>
    <col min="6667" max="6669" width="9.59765625" customWidth="1"/>
    <col min="6913" max="6913" width="27.19921875" customWidth="1"/>
    <col min="6914" max="6914" width="20.59765625" customWidth="1"/>
    <col min="6915" max="6915" width="14" customWidth="1"/>
    <col min="6916" max="6916" width="13.59765625" customWidth="1"/>
    <col min="6919" max="6919" width="11.3984375" customWidth="1"/>
    <col min="6920" max="6920" width="12.796875" customWidth="1"/>
    <col min="6921" max="6921" width="10.19921875" customWidth="1"/>
    <col min="6922" max="6922" width="12.59765625" customWidth="1"/>
    <col min="6923" max="6925" width="9.59765625" customWidth="1"/>
    <col min="7169" max="7169" width="27.19921875" customWidth="1"/>
    <col min="7170" max="7170" width="20.59765625" customWidth="1"/>
    <col min="7171" max="7171" width="14" customWidth="1"/>
    <col min="7172" max="7172" width="13.59765625" customWidth="1"/>
    <col min="7175" max="7175" width="11.3984375" customWidth="1"/>
    <col min="7176" max="7176" width="12.796875" customWidth="1"/>
    <col min="7177" max="7177" width="10.19921875" customWidth="1"/>
    <col min="7178" max="7178" width="12.59765625" customWidth="1"/>
    <col min="7179" max="7181" width="9.59765625" customWidth="1"/>
    <col min="7425" max="7425" width="27.19921875" customWidth="1"/>
    <col min="7426" max="7426" width="20.59765625" customWidth="1"/>
    <col min="7427" max="7427" width="14" customWidth="1"/>
    <col min="7428" max="7428" width="13.59765625" customWidth="1"/>
    <col min="7431" max="7431" width="11.3984375" customWidth="1"/>
    <col min="7432" max="7432" width="12.796875" customWidth="1"/>
    <col min="7433" max="7433" width="10.19921875" customWidth="1"/>
    <col min="7434" max="7434" width="12.59765625" customWidth="1"/>
    <col min="7435" max="7437" width="9.59765625" customWidth="1"/>
    <col min="7681" max="7681" width="27.19921875" customWidth="1"/>
    <col min="7682" max="7682" width="20.59765625" customWidth="1"/>
    <col min="7683" max="7683" width="14" customWidth="1"/>
    <col min="7684" max="7684" width="13.59765625" customWidth="1"/>
    <col min="7687" max="7687" width="11.3984375" customWidth="1"/>
    <col min="7688" max="7688" width="12.796875" customWidth="1"/>
    <col min="7689" max="7689" width="10.19921875" customWidth="1"/>
    <col min="7690" max="7690" width="12.59765625" customWidth="1"/>
    <col min="7691" max="7693" width="9.59765625" customWidth="1"/>
    <col min="7937" max="7937" width="27.19921875" customWidth="1"/>
    <col min="7938" max="7938" width="20.59765625" customWidth="1"/>
    <col min="7939" max="7939" width="14" customWidth="1"/>
    <col min="7940" max="7940" width="13.59765625" customWidth="1"/>
    <col min="7943" max="7943" width="11.3984375" customWidth="1"/>
    <col min="7944" max="7944" width="12.796875" customWidth="1"/>
    <col min="7945" max="7945" width="10.19921875" customWidth="1"/>
    <col min="7946" max="7946" width="12.59765625" customWidth="1"/>
    <col min="7947" max="7949" width="9.59765625" customWidth="1"/>
    <col min="8193" max="8193" width="27.19921875" customWidth="1"/>
    <col min="8194" max="8194" width="20.59765625" customWidth="1"/>
    <col min="8195" max="8195" width="14" customWidth="1"/>
    <col min="8196" max="8196" width="13.59765625" customWidth="1"/>
    <col min="8199" max="8199" width="11.3984375" customWidth="1"/>
    <col min="8200" max="8200" width="12.796875" customWidth="1"/>
    <col min="8201" max="8201" width="10.19921875" customWidth="1"/>
    <col min="8202" max="8202" width="12.59765625" customWidth="1"/>
    <col min="8203" max="8205" width="9.59765625" customWidth="1"/>
    <col min="8449" max="8449" width="27.19921875" customWidth="1"/>
    <col min="8450" max="8450" width="20.59765625" customWidth="1"/>
    <col min="8451" max="8451" width="14" customWidth="1"/>
    <col min="8452" max="8452" width="13.59765625" customWidth="1"/>
    <col min="8455" max="8455" width="11.3984375" customWidth="1"/>
    <col min="8456" max="8456" width="12.796875" customWidth="1"/>
    <col min="8457" max="8457" width="10.19921875" customWidth="1"/>
    <col min="8458" max="8458" width="12.59765625" customWidth="1"/>
    <col min="8459" max="8461" width="9.59765625" customWidth="1"/>
    <col min="8705" max="8705" width="27.19921875" customWidth="1"/>
    <col min="8706" max="8706" width="20.59765625" customWidth="1"/>
    <col min="8707" max="8707" width="14" customWidth="1"/>
    <col min="8708" max="8708" width="13.59765625" customWidth="1"/>
    <col min="8711" max="8711" width="11.3984375" customWidth="1"/>
    <col min="8712" max="8712" width="12.796875" customWidth="1"/>
    <col min="8713" max="8713" width="10.19921875" customWidth="1"/>
    <col min="8714" max="8714" width="12.59765625" customWidth="1"/>
    <col min="8715" max="8717" width="9.59765625" customWidth="1"/>
    <col min="8961" max="8961" width="27.19921875" customWidth="1"/>
    <col min="8962" max="8962" width="20.59765625" customWidth="1"/>
    <col min="8963" max="8963" width="14" customWidth="1"/>
    <col min="8964" max="8964" width="13.59765625" customWidth="1"/>
    <col min="8967" max="8967" width="11.3984375" customWidth="1"/>
    <col min="8968" max="8968" width="12.796875" customWidth="1"/>
    <col min="8969" max="8969" width="10.19921875" customWidth="1"/>
    <col min="8970" max="8970" width="12.59765625" customWidth="1"/>
    <col min="8971" max="8973" width="9.59765625" customWidth="1"/>
    <col min="9217" max="9217" width="27.19921875" customWidth="1"/>
    <col min="9218" max="9218" width="20.59765625" customWidth="1"/>
    <col min="9219" max="9219" width="14" customWidth="1"/>
    <col min="9220" max="9220" width="13.59765625" customWidth="1"/>
    <col min="9223" max="9223" width="11.3984375" customWidth="1"/>
    <col min="9224" max="9224" width="12.796875" customWidth="1"/>
    <col min="9225" max="9225" width="10.19921875" customWidth="1"/>
    <col min="9226" max="9226" width="12.59765625" customWidth="1"/>
    <col min="9227" max="9229" width="9.59765625" customWidth="1"/>
    <col min="9473" max="9473" width="27.19921875" customWidth="1"/>
    <col min="9474" max="9474" width="20.59765625" customWidth="1"/>
    <col min="9475" max="9475" width="14" customWidth="1"/>
    <col min="9476" max="9476" width="13.59765625" customWidth="1"/>
    <col min="9479" max="9479" width="11.3984375" customWidth="1"/>
    <col min="9480" max="9480" width="12.796875" customWidth="1"/>
    <col min="9481" max="9481" width="10.19921875" customWidth="1"/>
    <col min="9482" max="9482" width="12.59765625" customWidth="1"/>
    <col min="9483" max="9485" width="9.59765625" customWidth="1"/>
    <col min="9729" max="9729" width="27.19921875" customWidth="1"/>
    <col min="9730" max="9730" width="20.59765625" customWidth="1"/>
    <col min="9731" max="9731" width="14" customWidth="1"/>
    <col min="9732" max="9732" width="13.59765625" customWidth="1"/>
    <col min="9735" max="9735" width="11.3984375" customWidth="1"/>
    <col min="9736" max="9736" width="12.796875" customWidth="1"/>
    <col min="9737" max="9737" width="10.19921875" customWidth="1"/>
    <col min="9738" max="9738" width="12.59765625" customWidth="1"/>
    <col min="9739" max="9741" width="9.59765625" customWidth="1"/>
    <col min="9985" max="9985" width="27.19921875" customWidth="1"/>
    <col min="9986" max="9986" width="20.59765625" customWidth="1"/>
    <col min="9987" max="9987" width="14" customWidth="1"/>
    <col min="9988" max="9988" width="13.59765625" customWidth="1"/>
    <col min="9991" max="9991" width="11.3984375" customWidth="1"/>
    <col min="9992" max="9992" width="12.796875" customWidth="1"/>
    <col min="9993" max="9993" width="10.19921875" customWidth="1"/>
    <col min="9994" max="9994" width="12.59765625" customWidth="1"/>
    <col min="9995" max="9997" width="9.59765625" customWidth="1"/>
    <col min="10241" max="10241" width="27.19921875" customWidth="1"/>
    <col min="10242" max="10242" width="20.59765625" customWidth="1"/>
    <col min="10243" max="10243" width="14" customWidth="1"/>
    <col min="10244" max="10244" width="13.59765625" customWidth="1"/>
    <col min="10247" max="10247" width="11.3984375" customWidth="1"/>
    <col min="10248" max="10248" width="12.796875" customWidth="1"/>
    <col min="10249" max="10249" width="10.19921875" customWidth="1"/>
    <col min="10250" max="10250" width="12.59765625" customWidth="1"/>
    <col min="10251" max="10253" width="9.59765625" customWidth="1"/>
    <col min="10497" max="10497" width="27.19921875" customWidth="1"/>
    <col min="10498" max="10498" width="20.59765625" customWidth="1"/>
    <col min="10499" max="10499" width="14" customWidth="1"/>
    <col min="10500" max="10500" width="13.59765625" customWidth="1"/>
    <col min="10503" max="10503" width="11.3984375" customWidth="1"/>
    <col min="10504" max="10504" width="12.796875" customWidth="1"/>
    <col min="10505" max="10505" width="10.19921875" customWidth="1"/>
    <col min="10506" max="10506" width="12.59765625" customWidth="1"/>
    <col min="10507" max="10509" width="9.59765625" customWidth="1"/>
    <col min="10753" max="10753" width="27.19921875" customWidth="1"/>
    <col min="10754" max="10754" width="20.59765625" customWidth="1"/>
    <col min="10755" max="10755" width="14" customWidth="1"/>
    <col min="10756" max="10756" width="13.59765625" customWidth="1"/>
    <col min="10759" max="10759" width="11.3984375" customWidth="1"/>
    <col min="10760" max="10760" width="12.796875" customWidth="1"/>
    <col min="10761" max="10761" width="10.19921875" customWidth="1"/>
    <col min="10762" max="10762" width="12.59765625" customWidth="1"/>
    <col min="10763" max="10765" width="9.59765625" customWidth="1"/>
    <col min="11009" max="11009" width="27.19921875" customWidth="1"/>
    <col min="11010" max="11010" width="20.59765625" customWidth="1"/>
    <col min="11011" max="11011" width="14" customWidth="1"/>
    <col min="11012" max="11012" width="13.59765625" customWidth="1"/>
    <col min="11015" max="11015" width="11.3984375" customWidth="1"/>
    <col min="11016" max="11016" width="12.796875" customWidth="1"/>
    <col min="11017" max="11017" width="10.19921875" customWidth="1"/>
    <col min="11018" max="11018" width="12.59765625" customWidth="1"/>
    <col min="11019" max="11021" width="9.59765625" customWidth="1"/>
    <col min="11265" max="11265" width="27.19921875" customWidth="1"/>
    <col min="11266" max="11266" width="20.59765625" customWidth="1"/>
    <col min="11267" max="11267" width="14" customWidth="1"/>
    <col min="11268" max="11268" width="13.59765625" customWidth="1"/>
    <col min="11271" max="11271" width="11.3984375" customWidth="1"/>
    <col min="11272" max="11272" width="12.796875" customWidth="1"/>
    <col min="11273" max="11273" width="10.19921875" customWidth="1"/>
    <col min="11274" max="11274" width="12.59765625" customWidth="1"/>
    <col min="11275" max="11277" width="9.59765625" customWidth="1"/>
    <col min="11521" max="11521" width="27.19921875" customWidth="1"/>
    <col min="11522" max="11522" width="20.59765625" customWidth="1"/>
    <col min="11523" max="11523" width="14" customWidth="1"/>
    <col min="11524" max="11524" width="13.59765625" customWidth="1"/>
    <col min="11527" max="11527" width="11.3984375" customWidth="1"/>
    <col min="11528" max="11528" width="12.796875" customWidth="1"/>
    <col min="11529" max="11529" width="10.19921875" customWidth="1"/>
    <col min="11530" max="11530" width="12.59765625" customWidth="1"/>
    <col min="11531" max="11533" width="9.59765625" customWidth="1"/>
    <col min="11777" max="11777" width="27.19921875" customWidth="1"/>
    <col min="11778" max="11778" width="20.59765625" customWidth="1"/>
    <col min="11779" max="11779" width="14" customWidth="1"/>
    <col min="11780" max="11780" width="13.59765625" customWidth="1"/>
    <col min="11783" max="11783" width="11.3984375" customWidth="1"/>
    <col min="11784" max="11784" width="12.796875" customWidth="1"/>
    <col min="11785" max="11785" width="10.19921875" customWidth="1"/>
    <col min="11786" max="11786" width="12.59765625" customWidth="1"/>
    <col min="11787" max="11789" width="9.59765625" customWidth="1"/>
    <col min="12033" max="12033" width="27.19921875" customWidth="1"/>
    <col min="12034" max="12034" width="20.59765625" customWidth="1"/>
    <col min="12035" max="12035" width="14" customWidth="1"/>
    <col min="12036" max="12036" width="13.59765625" customWidth="1"/>
    <col min="12039" max="12039" width="11.3984375" customWidth="1"/>
    <col min="12040" max="12040" width="12.796875" customWidth="1"/>
    <col min="12041" max="12041" width="10.19921875" customWidth="1"/>
    <col min="12042" max="12042" width="12.59765625" customWidth="1"/>
    <col min="12043" max="12045" width="9.59765625" customWidth="1"/>
    <col min="12289" max="12289" width="27.19921875" customWidth="1"/>
    <col min="12290" max="12290" width="20.59765625" customWidth="1"/>
    <col min="12291" max="12291" width="14" customWidth="1"/>
    <col min="12292" max="12292" width="13.59765625" customWidth="1"/>
    <col min="12295" max="12295" width="11.3984375" customWidth="1"/>
    <col min="12296" max="12296" width="12.796875" customWidth="1"/>
    <col min="12297" max="12297" width="10.19921875" customWidth="1"/>
    <col min="12298" max="12298" width="12.59765625" customWidth="1"/>
    <col min="12299" max="12301" width="9.59765625" customWidth="1"/>
    <col min="12545" max="12545" width="27.19921875" customWidth="1"/>
    <col min="12546" max="12546" width="20.59765625" customWidth="1"/>
    <col min="12547" max="12547" width="14" customWidth="1"/>
    <col min="12548" max="12548" width="13.59765625" customWidth="1"/>
    <col min="12551" max="12551" width="11.3984375" customWidth="1"/>
    <col min="12552" max="12552" width="12.796875" customWidth="1"/>
    <col min="12553" max="12553" width="10.19921875" customWidth="1"/>
    <col min="12554" max="12554" width="12.59765625" customWidth="1"/>
    <col min="12555" max="12557" width="9.59765625" customWidth="1"/>
    <col min="12801" max="12801" width="27.19921875" customWidth="1"/>
    <col min="12802" max="12802" width="20.59765625" customWidth="1"/>
    <col min="12803" max="12803" width="14" customWidth="1"/>
    <col min="12804" max="12804" width="13.59765625" customWidth="1"/>
    <col min="12807" max="12807" width="11.3984375" customWidth="1"/>
    <col min="12808" max="12808" width="12.796875" customWidth="1"/>
    <col min="12809" max="12809" width="10.19921875" customWidth="1"/>
    <col min="12810" max="12810" width="12.59765625" customWidth="1"/>
    <col min="12811" max="12813" width="9.59765625" customWidth="1"/>
    <col min="13057" max="13057" width="27.19921875" customWidth="1"/>
    <col min="13058" max="13058" width="20.59765625" customWidth="1"/>
    <col min="13059" max="13059" width="14" customWidth="1"/>
    <col min="13060" max="13060" width="13.59765625" customWidth="1"/>
    <col min="13063" max="13063" width="11.3984375" customWidth="1"/>
    <col min="13064" max="13064" width="12.796875" customWidth="1"/>
    <col min="13065" max="13065" width="10.19921875" customWidth="1"/>
    <col min="13066" max="13066" width="12.59765625" customWidth="1"/>
    <col min="13067" max="13069" width="9.59765625" customWidth="1"/>
    <col min="13313" max="13313" width="27.19921875" customWidth="1"/>
    <col min="13314" max="13314" width="20.59765625" customWidth="1"/>
    <col min="13315" max="13315" width="14" customWidth="1"/>
    <col min="13316" max="13316" width="13.59765625" customWidth="1"/>
    <col min="13319" max="13319" width="11.3984375" customWidth="1"/>
    <col min="13320" max="13320" width="12.796875" customWidth="1"/>
    <col min="13321" max="13321" width="10.19921875" customWidth="1"/>
    <col min="13322" max="13322" width="12.59765625" customWidth="1"/>
    <col min="13323" max="13325" width="9.59765625" customWidth="1"/>
    <col min="13569" max="13569" width="27.19921875" customWidth="1"/>
    <col min="13570" max="13570" width="20.59765625" customWidth="1"/>
    <col min="13571" max="13571" width="14" customWidth="1"/>
    <col min="13572" max="13572" width="13.59765625" customWidth="1"/>
    <col min="13575" max="13575" width="11.3984375" customWidth="1"/>
    <col min="13576" max="13576" width="12.796875" customWidth="1"/>
    <col min="13577" max="13577" width="10.19921875" customWidth="1"/>
    <col min="13578" max="13578" width="12.59765625" customWidth="1"/>
    <col min="13579" max="13581" width="9.59765625" customWidth="1"/>
    <col min="13825" max="13825" width="27.19921875" customWidth="1"/>
    <col min="13826" max="13826" width="20.59765625" customWidth="1"/>
    <col min="13827" max="13827" width="14" customWidth="1"/>
    <col min="13828" max="13828" width="13.59765625" customWidth="1"/>
    <col min="13831" max="13831" width="11.3984375" customWidth="1"/>
    <col min="13832" max="13832" width="12.796875" customWidth="1"/>
    <col min="13833" max="13833" width="10.19921875" customWidth="1"/>
    <col min="13834" max="13834" width="12.59765625" customWidth="1"/>
    <col min="13835" max="13837" width="9.59765625" customWidth="1"/>
    <col min="14081" max="14081" width="27.19921875" customWidth="1"/>
    <col min="14082" max="14082" width="20.59765625" customWidth="1"/>
    <col min="14083" max="14083" width="14" customWidth="1"/>
    <col min="14084" max="14084" width="13.59765625" customWidth="1"/>
    <col min="14087" max="14087" width="11.3984375" customWidth="1"/>
    <col min="14088" max="14088" width="12.796875" customWidth="1"/>
    <col min="14089" max="14089" width="10.19921875" customWidth="1"/>
    <col min="14090" max="14090" width="12.59765625" customWidth="1"/>
    <col min="14091" max="14093" width="9.59765625" customWidth="1"/>
    <col min="14337" max="14337" width="27.19921875" customWidth="1"/>
    <col min="14338" max="14338" width="20.59765625" customWidth="1"/>
    <col min="14339" max="14339" width="14" customWidth="1"/>
    <col min="14340" max="14340" width="13.59765625" customWidth="1"/>
    <col min="14343" max="14343" width="11.3984375" customWidth="1"/>
    <col min="14344" max="14344" width="12.796875" customWidth="1"/>
    <col min="14345" max="14345" width="10.19921875" customWidth="1"/>
    <col min="14346" max="14346" width="12.59765625" customWidth="1"/>
    <col min="14347" max="14349" width="9.59765625" customWidth="1"/>
    <col min="14593" max="14593" width="27.19921875" customWidth="1"/>
    <col min="14594" max="14594" width="20.59765625" customWidth="1"/>
    <col min="14595" max="14595" width="14" customWidth="1"/>
    <col min="14596" max="14596" width="13.59765625" customWidth="1"/>
    <col min="14599" max="14599" width="11.3984375" customWidth="1"/>
    <col min="14600" max="14600" width="12.796875" customWidth="1"/>
    <col min="14601" max="14601" width="10.19921875" customWidth="1"/>
    <col min="14602" max="14602" width="12.59765625" customWidth="1"/>
    <col min="14603" max="14605" width="9.59765625" customWidth="1"/>
    <col min="14849" max="14849" width="27.19921875" customWidth="1"/>
    <col min="14850" max="14850" width="20.59765625" customWidth="1"/>
    <col min="14851" max="14851" width="14" customWidth="1"/>
    <col min="14852" max="14852" width="13.59765625" customWidth="1"/>
    <col min="14855" max="14855" width="11.3984375" customWidth="1"/>
    <col min="14856" max="14856" width="12.796875" customWidth="1"/>
    <col min="14857" max="14857" width="10.19921875" customWidth="1"/>
    <col min="14858" max="14858" width="12.59765625" customWidth="1"/>
    <col min="14859" max="14861" width="9.59765625" customWidth="1"/>
    <col min="15105" max="15105" width="27.19921875" customWidth="1"/>
    <col min="15106" max="15106" width="20.59765625" customWidth="1"/>
    <col min="15107" max="15107" width="14" customWidth="1"/>
    <col min="15108" max="15108" width="13.59765625" customWidth="1"/>
    <col min="15111" max="15111" width="11.3984375" customWidth="1"/>
    <col min="15112" max="15112" width="12.796875" customWidth="1"/>
    <col min="15113" max="15113" width="10.19921875" customWidth="1"/>
    <col min="15114" max="15114" width="12.59765625" customWidth="1"/>
    <col min="15115" max="15117" width="9.59765625" customWidth="1"/>
    <col min="15361" max="15361" width="27.19921875" customWidth="1"/>
    <col min="15362" max="15362" width="20.59765625" customWidth="1"/>
    <col min="15363" max="15363" width="14" customWidth="1"/>
    <col min="15364" max="15364" width="13.59765625" customWidth="1"/>
    <col min="15367" max="15367" width="11.3984375" customWidth="1"/>
    <col min="15368" max="15368" width="12.796875" customWidth="1"/>
    <col min="15369" max="15369" width="10.19921875" customWidth="1"/>
    <col min="15370" max="15370" width="12.59765625" customWidth="1"/>
    <col min="15371" max="15373" width="9.59765625" customWidth="1"/>
    <col min="15617" max="15617" width="27.19921875" customWidth="1"/>
    <col min="15618" max="15618" width="20.59765625" customWidth="1"/>
    <col min="15619" max="15619" width="14" customWidth="1"/>
    <col min="15620" max="15620" width="13.59765625" customWidth="1"/>
    <col min="15623" max="15623" width="11.3984375" customWidth="1"/>
    <col min="15624" max="15624" width="12.796875" customWidth="1"/>
    <col min="15625" max="15625" width="10.19921875" customWidth="1"/>
    <col min="15626" max="15626" width="12.59765625" customWidth="1"/>
    <col min="15627" max="15629" width="9.59765625" customWidth="1"/>
    <col min="15873" max="15873" width="27.19921875" customWidth="1"/>
    <col min="15874" max="15874" width="20.59765625" customWidth="1"/>
    <col min="15875" max="15875" width="14" customWidth="1"/>
    <col min="15876" max="15876" width="13.59765625" customWidth="1"/>
    <col min="15879" max="15879" width="11.3984375" customWidth="1"/>
    <col min="15880" max="15880" width="12.796875" customWidth="1"/>
    <col min="15881" max="15881" width="10.19921875" customWidth="1"/>
    <col min="15882" max="15882" width="12.59765625" customWidth="1"/>
    <col min="15883" max="15885" width="9.59765625" customWidth="1"/>
    <col min="16129" max="16129" width="27.19921875" customWidth="1"/>
    <col min="16130" max="16130" width="20.59765625" customWidth="1"/>
    <col min="16131" max="16131" width="14" customWidth="1"/>
    <col min="16132" max="16132" width="13.59765625" customWidth="1"/>
    <col min="16135" max="16135" width="11.3984375" customWidth="1"/>
    <col min="16136" max="16136" width="12.796875" customWidth="1"/>
    <col min="16137" max="16137" width="10.19921875" customWidth="1"/>
    <col min="16138" max="16138" width="12.59765625" customWidth="1"/>
    <col min="16139" max="16141" width="9.59765625" customWidth="1"/>
  </cols>
  <sheetData>
    <row r="1" spans="1:11" x14ac:dyDescent="0.25">
      <c r="A1" s="53" t="s">
        <v>175</v>
      </c>
      <c r="B1" s="53"/>
      <c r="C1" s="53"/>
      <c r="D1" s="53"/>
      <c r="E1" s="54"/>
      <c r="F1" s="53"/>
      <c r="G1" s="53"/>
      <c r="H1" s="53"/>
      <c r="I1" s="55"/>
      <c r="J1" s="55"/>
      <c r="K1" s="55"/>
    </row>
    <row r="2" spans="1:11" x14ac:dyDescent="0.25">
      <c r="A2" s="53"/>
      <c r="B2" s="53"/>
      <c r="C2" s="53"/>
      <c r="D2" s="53"/>
      <c r="E2" s="54" t="s">
        <v>176</v>
      </c>
      <c r="F2" s="53"/>
      <c r="G2" s="53"/>
      <c r="H2" s="53"/>
      <c r="I2" s="55"/>
      <c r="J2" s="55"/>
      <c r="K2" s="55"/>
    </row>
    <row r="3" spans="1:11" x14ac:dyDescent="0.25">
      <c r="A3" s="53"/>
      <c r="B3" s="53"/>
      <c r="C3" s="56"/>
      <c r="D3" s="53"/>
      <c r="E3" s="57"/>
      <c r="F3" s="53"/>
      <c r="G3" s="53"/>
      <c r="H3" s="53"/>
      <c r="I3" s="55"/>
      <c r="J3" s="55"/>
      <c r="K3" s="55"/>
    </row>
    <row r="4" spans="1:11" ht="14.25" thickBot="1" x14ac:dyDescent="0.3">
      <c r="A4" s="53"/>
      <c r="B4" s="53"/>
      <c r="C4" s="53"/>
      <c r="D4" s="53"/>
      <c r="E4" s="53"/>
      <c r="F4" s="53"/>
      <c r="G4" s="58" t="s">
        <v>177</v>
      </c>
      <c r="H4" s="59"/>
      <c r="I4" s="53" t="s">
        <v>178</v>
      </c>
      <c r="J4" s="55"/>
      <c r="K4" s="55"/>
    </row>
    <row r="5" spans="1:11" s="64" customFormat="1" thickBot="1" x14ac:dyDescent="0.25">
      <c r="A5" s="60" t="s">
        <v>179</v>
      </c>
      <c r="B5" s="61"/>
      <c r="C5" s="62"/>
      <c r="D5" s="62"/>
      <c r="E5" s="62"/>
      <c r="F5" s="53"/>
      <c r="G5" s="62"/>
      <c r="H5" s="63"/>
      <c r="I5" s="53" t="s">
        <v>180</v>
      </c>
      <c r="J5" s="62"/>
      <c r="K5" s="62"/>
    </row>
    <row r="6" spans="1:11" s="64" customFormat="1" ht="14.25" thickBot="1" x14ac:dyDescent="0.3">
      <c r="A6" s="60" t="s">
        <v>181</v>
      </c>
      <c r="B6" s="65"/>
      <c r="C6" s="56" t="s">
        <v>182</v>
      </c>
      <c r="D6" s="66"/>
      <c r="E6" s="62"/>
      <c r="F6" s="62"/>
      <c r="G6" s="55"/>
      <c r="H6" s="67"/>
      <c r="I6" s="53" t="s">
        <v>183</v>
      </c>
      <c r="J6" s="62"/>
      <c r="K6" s="62"/>
    </row>
    <row r="7" spans="1:11" s="64" customFormat="1" thickBot="1" x14ac:dyDescent="0.25">
      <c r="A7" s="60" t="s">
        <v>184</v>
      </c>
      <c r="B7" s="68"/>
      <c r="C7" s="53"/>
      <c r="D7" s="62"/>
      <c r="E7" s="62"/>
      <c r="F7" s="53"/>
      <c r="G7" s="62"/>
      <c r="H7" s="69"/>
      <c r="I7" s="53" t="s">
        <v>185</v>
      </c>
      <c r="J7" s="62"/>
      <c r="K7" s="62"/>
    </row>
    <row r="8" spans="1:11" s="64" customFormat="1" thickBot="1" x14ac:dyDescent="0.25">
      <c r="A8" s="60" t="s">
        <v>186</v>
      </c>
      <c r="B8" s="70"/>
      <c r="C8" s="71"/>
      <c r="D8" s="72"/>
      <c r="E8" s="62"/>
      <c r="F8" s="53"/>
      <c r="G8" s="62"/>
      <c r="H8" s="63"/>
      <c r="I8" s="53" t="s">
        <v>187</v>
      </c>
      <c r="J8" s="62"/>
      <c r="K8" s="62"/>
    </row>
    <row r="9" spans="1:11" s="64" customFormat="1" thickBot="1" x14ac:dyDescent="0.25">
      <c r="A9" s="53"/>
      <c r="B9" s="53"/>
      <c r="C9" s="53"/>
      <c r="D9" s="62"/>
      <c r="E9" s="62"/>
      <c r="F9" s="53"/>
      <c r="G9" s="62"/>
      <c r="H9" s="73"/>
      <c r="I9" s="53" t="s">
        <v>188</v>
      </c>
      <c r="J9" s="62"/>
      <c r="K9" s="62"/>
    </row>
    <row r="10" spans="1:11" s="64" customFormat="1" thickBot="1" x14ac:dyDescent="0.25">
      <c r="A10" s="53"/>
      <c r="B10" s="53"/>
      <c r="C10" s="53"/>
      <c r="D10" s="53"/>
      <c r="E10" s="53"/>
      <c r="F10" s="53"/>
      <c r="G10" s="53"/>
      <c r="H10" s="73"/>
      <c r="I10" s="74" t="s">
        <v>189</v>
      </c>
      <c r="J10" s="62"/>
      <c r="K10" s="62"/>
    </row>
    <row r="11" spans="1:11" s="64" customFormat="1" thickBot="1" x14ac:dyDescent="0.25">
      <c r="A11" s="60" t="s">
        <v>190</v>
      </c>
      <c r="B11" s="75"/>
      <c r="C11" s="76"/>
      <c r="D11" s="76"/>
      <c r="E11" s="77"/>
      <c r="F11" s="78" t="s">
        <v>233</v>
      </c>
      <c r="G11" s="79"/>
      <c r="H11" s="79"/>
      <c r="I11" s="80"/>
      <c r="J11" s="81"/>
      <c r="K11" s="62"/>
    </row>
    <row r="12" spans="1:11" s="64" customFormat="1" thickBot="1" x14ac:dyDescent="0.25">
      <c r="A12" s="60" t="s">
        <v>191</v>
      </c>
      <c r="B12" s="75"/>
      <c r="C12" s="82"/>
      <c r="D12" s="83"/>
      <c r="E12" s="84"/>
      <c r="F12" s="85"/>
      <c r="G12" s="86"/>
      <c r="H12" s="86"/>
      <c r="I12" s="87"/>
      <c r="J12" s="88"/>
      <c r="K12" s="62"/>
    </row>
    <row r="13" spans="1:11" s="64" customFormat="1" ht="15" customHeight="1" x14ac:dyDescent="0.2">
      <c r="A13" s="60" t="s">
        <v>192</v>
      </c>
      <c r="B13" s="89"/>
      <c r="C13" s="90"/>
      <c r="D13" s="90"/>
      <c r="E13" s="84"/>
      <c r="F13" s="85"/>
      <c r="G13" s="86"/>
      <c r="H13" s="86"/>
      <c r="I13" s="87"/>
      <c r="J13" s="88"/>
      <c r="K13" s="62"/>
    </row>
    <row r="14" spans="1:11" s="64" customFormat="1" thickBot="1" x14ac:dyDescent="0.25">
      <c r="A14" s="53"/>
      <c r="B14" s="84"/>
      <c r="C14" s="84"/>
      <c r="D14" s="84"/>
      <c r="E14" s="84"/>
      <c r="F14" s="85"/>
      <c r="G14" s="86"/>
      <c r="H14" s="86"/>
      <c r="I14" s="87"/>
      <c r="J14" s="88"/>
      <c r="K14" s="62"/>
    </row>
    <row r="15" spans="1:11" s="64" customFormat="1" thickBot="1" x14ac:dyDescent="0.25">
      <c r="A15" s="60" t="s">
        <v>193</v>
      </c>
      <c r="B15" s="91"/>
      <c r="C15" s="84"/>
      <c r="D15" s="84"/>
      <c r="E15" s="84"/>
      <c r="F15" s="92"/>
      <c r="G15" s="93"/>
      <c r="H15" s="93"/>
      <c r="I15" s="94"/>
      <c r="J15" s="95"/>
      <c r="K15" s="62"/>
    </row>
    <row r="16" spans="1:11" s="64" customFormat="1" thickBot="1" x14ac:dyDescent="0.25">
      <c r="A16" s="60" t="s">
        <v>194</v>
      </c>
      <c r="B16" s="96"/>
      <c r="C16" s="53"/>
      <c r="D16" s="53"/>
      <c r="E16" s="53"/>
      <c r="F16" s="53"/>
      <c r="G16" s="53"/>
      <c r="H16" s="53"/>
      <c r="I16" s="62"/>
      <c r="J16" s="62"/>
      <c r="K16" s="62"/>
    </row>
    <row r="17" spans="1:11" s="64" customFormat="1" thickBot="1" x14ac:dyDescent="0.25">
      <c r="A17" s="60" t="s">
        <v>195</v>
      </c>
      <c r="B17" s="97"/>
      <c r="C17" s="56" t="s">
        <v>196</v>
      </c>
      <c r="D17" s="97">
        <v>0</v>
      </c>
      <c r="E17" s="56" t="s">
        <v>197</v>
      </c>
      <c r="F17" s="53"/>
      <c r="G17" s="97">
        <v>0</v>
      </c>
      <c r="H17" s="53"/>
      <c r="I17" s="62"/>
      <c r="J17" s="62"/>
      <c r="K17" s="62"/>
    </row>
    <row r="18" spans="1:11" s="64" customFormat="1" ht="15" customHeight="1" x14ac:dyDescent="0.2">
      <c r="A18" s="53"/>
      <c r="B18" s="53"/>
      <c r="C18" s="53"/>
      <c r="D18" s="53"/>
      <c r="E18" s="53"/>
      <c r="F18" s="53"/>
      <c r="G18" s="53"/>
      <c r="H18" s="53"/>
      <c r="I18" s="62"/>
      <c r="J18" s="62"/>
      <c r="K18" s="62"/>
    </row>
    <row r="19" spans="1:11" s="64" customFormat="1" ht="15" customHeight="1" x14ac:dyDescent="0.2">
      <c r="A19" s="98" t="s">
        <v>198</v>
      </c>
      <c r="B19" s="99"/>
      <c r="C19" s="86"/>
      <c r="D19" s="86"/>
      <c r="E19" s="53"/>
      <c r="F19" s="53"/>
      <c r="G19" s="53"/>
      <c r="H19" s="53"/>
      <c r="I19" s="62"/>
      <c r="J19" s="62"/>
      <c r="K19" s="62"/>
    </row>
    <row r="20" spans="1:11" s="64" customFormat="1" ht="15" customHeight="1" x14ac:dyDescent="0.2">
      <c r="A20" s="60" t="s">
        <v>199</v>
      </c>
      <c r="B20" s="86"/>
      <c r="C20" s="86"/>
      <c r="D20" s="86"/>
      <c r="E20" s="53"/>
      <c r="F20" s="53"/>
      <c r="G20" s="53"/>
      <c r="H20" s="53"/>
      <c r="I20" s="62"/>
      <c r="J20" s="62"/>
      <c r="K20" s="62"/>
    </row>
    <row r="21" spans="1:11" s="64" customFormat="1" ht="15" customHeight="1" x14ac:dyDescent="0.2">
      <c r="A21" s="60" t="s">
        <v>200</v>
      </c>
      <c r="B21" s="99"/>
      <c r="C21" s="99"/>
      <c r="D21" s="99"/>
      <c r="E21" s="53"/>
      <c r="F21" s="53"/>
      <c r="G21" s="53"/>
      <c r="H21" s="53"/>
      <c r="I21" s="62"/>
      <c r="J21" s="62"/>
      <c r="K21" s="62"/>
    </row>
    <row r="22" spans="1:11" s="64" customFormat="1" ht="15" customHeight="1" x14ac:dyDescent="0.2">
      <c r="A22" s="60" t="s">
        <v>191</v>
      </c>
      <c r="B22" s="99"/>
      <c r="C22" s="99"/>
      <c r="D22" s="99"/>
      <c r="E22" s="53"/>
      <c r="F22" s="53"/>
      <c r="G22" s="53"/>
      <c r="H22" s="53"/>
      <c r="I22" s="62"/>
      <c r="J22" s="62"/>
      <c r="K22" s="62"/>
    </row>
    <row r="23" spans="1:11" s="64" customFormat="1" ht="15" customHeight="1" x14ac:dyDescent="0.2">
      <c r="A23" s="60" t="s">
        <v>201</v>
      </c>
      <c r="B23" s="99"/>
      <c r="C23" s="56"/>
      <c r="D23" s="56"/>
      <c r="E23" s="53"/>
      <c r="F23" s="53"/>
      <c r="G23" s="53"/>
      <c r="H23" s="53"/>
      <c r="I23" s="62"/>
      <c r="J23" s="62"/>
      <c r="K23" s="62"/>
    </row>
    <row r="24" spans="1:11" s="64" customFormat="1" thickBot="1" x14ac:dyDescent="0.25">
      <c r="A24" s="53"/>
      <c r="B24" s="53"/>
      <c r="C24" s="53"/>
      <c r="D24" s="53"/>
      <c r="E24" s="53"/>
      <c r="F24" s="53"/>
      <c r="G24" s="53"/>
      <c r="H24" s="53"/>
      <c r="I24" s="62"/>
      <c r="J24" s="62"/>
      <c r="K24" s="62"/>
    </row>
    <row r="25" spans="1:11" s="64" customFormat="1" thickBot="1" x14ac:dyDescent="0.25">
      <c r="A25" s="98" t="s">
        <v>202</v>
      </c>
      <c r="B25" s="100"/>
      <c r="C25" s="53"/>
      <c r="D25" s="53"/>
      <c r="E25" s="53"/>
      <c r="F25" s="53"/>
      <c r="G25" s="53"/>
      <c r="H25" s="53"/>
      <c r="I25" s="62"/>
      <c r="J25" s="62"/>
      <c r="K25" s="62"/>
    </row>
    <row r="26" spans="1:11" s="64" customFormat="1" thickBot="1" x14ac:dyDescent="0.25">
      <c r="A26" s="53" t="s">
        <v>203</v>
      </c>
      <c r="B26" s="101">
        <f>B25-B27</f>
        <v>0</v>
      </c>
      <c r="C26" s="102" t="s">
        <v>204</v>
      </c>
      <c r="D26" s="128" t="e">
        <f>B26/B25</f>
        <v>#DIV/0!</v>
      </c>
      <c r="E26" s="53"/>
      <c r="F26" s="53"/>
      <c r="G26" s="53"/>
      <c r="H26" s="53"/>
      <c r="I26" s="62"/>
      <c r="J26" s="62"/>
      <c r="K26" s="62"/>
    </row>
    <row r="27" spans="1:11" s="64" customFormat="1" thickBot="1" x14ac:dyDescent="0.25">
      <c r="A27" s="53" t="s">
        <v>205</v>
      </c>
      <c r="B27" s="101">
        <f>'Resident Rent Calc Worksheet'!B61</f>
        <v>0</v>
      </c>
      <c r="C27" s="102" t="s">
        <v>204</v>
      </c>
      <c r="D27" s="129" t="e">
        <f>B27/B25</f>
        <v>#DIV/0!</v>
      </c>
      <c r="E27" s="130" t="e">
        <f>D26+D27</f>
        <v>#DIV/0!</v>
      </c>
      <c r="F27" s="53"/>
      <c r="G27" s="53"/>
      <c r="H27" s="53"/>
      <c r="I27" s="62"/>
      <c r="J27" s="62"/>
      <c r="K27" s="62"/>
    </row>
    <row r="28" spans="1:11" s="64" customFormat="1" thickBot="1" x14ac:dyDescent="0.25">
      <c r="A28" s="104" t="s">
        <v>206</v>
      </c>
      <c r="B28" s="105"/>
      <c r="C28" s="53"/>
      <c r="D28" s="103"/>
      <c r="E28" s="103"/>
      <c r="F28" s="53"/>
      <c r="G28" s="53"/>
      <c r="H28" s="53"/>
      <c r="I28" s="62"/>
      <c r="J28" s="62"/>
      <c r="K28" s="62"/>
    </row>
    <row r="29" spans="1:11" s="64" customFormat="1" thickBot="1" x14ac:dyDescent="0.25">
      <c r="A29" s="53"/>
      <c r="B29" s="58" t="s">
        <v>207</v>
      </c>
      <c r="C29" s="100"/>
      <c r="D29" s="106"/>
      <c r="E29" s="53"/>
      <c r="F29" s="53"/>
      <c r="G29" s="53"/>
      <c r="H29" s="107" t="s">
        <v>208</v>
      </c>
      <c r="I29" s="100"/>
      <c r="J29" s="62"/>
      <c r="K29" s="62"/>
    </row>
    <row r="30" spans="1:11" s="64" customFormat="1" thickBot="1" x14ac:dyDescent="0.25">
      <c r="A30" s="53"/>
      <c r="B30" s="53" t="s">
        <v>209</v>
      </c>
      <c r="C30" s="108" t="e">
        <f>B25/C29</f>
        <v>#DIV/0!</v>
      </c>
      <c r="D30" s="56" t="s">
        <v>210</v>
      </c>
      <c r="E30" s="53"/>
      <c r="F30" s="53"/>
      <c r="G30" s="109" t="e">
        <f>I29*C30</f>
        <v>#DIV/0!</v>
      </c>
      <c r="H30" s="110"/>
      <c r="I30" s="62"/>
      <c r="J30" s="62"/>
      <c r="K30" s="62"/>
    </row>
    <row r="31" spans="1:11" s="64" customFormat="1" thickBot="1" x14ac:dyDescent="0.25">
      <c r="A31" s="53"/>
      <c r="B31" s="58" t="s">
        <v>211</v>
      </c>
      <c r="C31" s="101" t="e">
        <f>D27*G30</f>
        <v>#DIV/0!</v>
      </c>
      <c r="D31" s="111" t="s">
        <v>212</v>
      </c>
      <c r="E31" s="53"/>
      <c r="F31" s="53"/>
      <c r="G31" s="112" t="e">
        <f>G30-C31</f>
        <v>#DIV/0!</v>
      </c>
      <c r="H31" s="113" t="e">
        <f>C31+G31</f>
        <v>#DIV/0!</v>
      </c>
      <c r="I31" s="62"/>
      <c r="J31" s="62"/>
      <c r="K31" s="62"/>
    </row>
    <row r="32" spans="1:11" s="64" customFormat="1" thickBot="1" x14ac:dyDescent="0.25">
      <c r="A32" s="53"/>
      <c r="B32" s="53"/>
      <c r="C32" s="53"/>
      <c r="D32" s="53"/>
      <c r="E32" s="53"/>
      <c r="F32" s="53"/>
      <c r="G32" s="103"/>
      <c r="H32" s="53"/>
      <c r="I32" s="62"/>
      <c r="J32" s="62"/>
      <c r="K32" s="62"/>
    </row>
    <row r="33" spans="1:13" s="64" customFormat="1" thickBot="1" x14ac:dyDescent="0.25">
      <c r="A33" s="98" t="s">
        <v>213</v>
      </c>
      <c r="B33" s="114"/>
      <c r="C33" s="53"/>
      <c r="D33" s="53"/>
      <c r="E33" s="53"/>
      <c r="F33" s="53"/>
      <c r="G33" s="53"/>
      <c r="H33" s="53"/>
      <c r="I33" s="62"/>
      <c r="J33" s="62"/>
      <c r="K33" s="62"/>
      <c r="L33" s="62"/>
      <c r="M33" s="62"/>
    </row>
    <row r="34" spans="1:13" s="64" customFormat="1" ht="9" customHeight="1" x14ac:dyDescent="0.2">
      <c r="A34" s="98"/>
      <c r="B34" s="62"/>
      <c r="C34" s="62"/>
      <c r="D34" s="62"/>
      <c r="E34" s="62"/>
      <c r="F34" s="62"/>
      <c r="G34" s="62"/>
      <c r="H34" s="62"/>
      <c r="I34" s="62"/>
      <c r="J34" s="62"/>
      <c r="K34" s="62"/>
    </row>
    <row r="35" spans="1:13" s="64" customFormat="1" ht="15" customHeight="1" x14ac:dyDescent="0.2">
      <c r="A35" s="98" t="s">
        <v>214</v>
      </c>
      <c r="B35" s="56" t="s">
        <v>215</v>
      </c>
      <c r="C35" s="86"/>
      <c r="D35" s="87"/>
      <c r="E35" s="87"/>
      <c r="F35" s="87"/>
      <c r="G35" s="87"/>
      <c r="H35" s="87"/>
      <c r="I35" s="62"/>
      <c r="J35" s="62"/>
      <c r="K35" s="62"/>
    </row>
    <row r="36" spans="1:13" s="64" customFormat="1" ht="15" customHeight="1" x14ac:dyDescent="0.2">
      <c r="A36" s="53"/>
      <c r="B36" s="56" t="s">
        <v>216</v>
      </c>
      <c r="C36" s="86"/>
      <c r="D36" s="87"/>
      <c r="E36" s="87"/>
      <c r="F36" s="87"/>
      <c r="G36" s="87"/>
      <c r="H36" s="87"/>
      <c r="I36" s="62"/>
      <c r="J36" s="62"/>
      <c r="K36" s="62"/>
    </row>
    <row r="37" spans="1:13" s="64" customFormat="1" ht="5.25" customHeight="1" x14ac:dyDescent="0.2">
      <c r="A37" s="53"/>
      <c r="B37" s="62"/>
      <c r="C37" s="62"/>
      <c r="D37" s="62"/>
      <c r="E37" s="62"/>
      <c r="F37" s="62"/>
      <c r="G37" s="62"/>
      <c r="H37" s="62"/>
      <c r="I37" s="62"/>
      <c r="J37" s="62"/>
      <c r="K37" s="62"/>
    </row>
    <row r="38" spans="1:13" s="64" customFormat="1" ht="15" customHeight="1" x14ac:dyDescent="0.2">
      <c r="A38" s="98" t="s">
        <v>217</v>
      </c>
      <c r="B38" s="62"/>
      <c r="C38" s="62"/>
      <c r="D38" s="62"/>
      <c r="E38" s="62"/>
      <c r="F38" s="62"/>
      <c r="G38" s="62"/>
      <c r="H38" s="62"/>
      <c r="I38" s="62"/>
      <c r="J38" s="62"/>
      <c r="K38" s="62"/>
    </row>
    <row r="39" spans="1:13" s="64" customFormat="1" ht="14.25" thickBot="1" x14ac:dyDescent="0.3">
      <c r="A39" s="98" t="s">
        <v>218</v>
      </c>
      <c r="B39" s="115" t="s">
        <v>219</v>
      </c>
      <c r="C39" s="55"/>
      <c r="D39" s="53"/>
      <c r="E39" s="53"/>
      <c r="F39" s="62"/>
      <c r="G39" s="62"/>
      <c r="H39" s="62"/>
      <c r="I39" s="62"/>
      <c r="J39" s="62"/>
      <c r="K39" s="62"/>
    </row>
    <row r="40" spans="1:13" s="64" customFormat="1" thickBot="1" x14ac:dyDescent="0.25">
      <c r="A40" s="131" t="s">
        <v>220</v>
      </c>
      <c r="B40" s="53"/>
      <c r="C40" s="116">
        <f>'Resident Rent Calc Worksheet'!B49</f>
        <v>0</v>
      </c>
      <c r="D40" s="117" t="s">
        <v>221</v>
      </c>
      <c r="E40" s="118"/>
      <c r="F40" s="119"/>
      <c r="G40" s="119"/>
      <c r="H40" s="119"/>
      <c r="I40" s="62"/>
      <c r="J40" s="62"/>
      <c r="K40" s="62"/>
    </row>
    <row r="41" spans="1:13" s="64" customFormat="1" thickBot="1" x14ac:dyDescent="0.25">
      <c r="A41" s="131" t="s">
        <v>222</v>
      </c>
      <c r="B41" s="53"/>
      <c r="C41" s="116">
        <f>'Resident Rent Calc Worksheet'!B50</f>
        <v>0</v>
      </c>
      <c r="D41" s="53"/>
      <c r="E41" s="53"/>
      <c r="F41" s="62"/>
      <c r="G41" s="62"/>
      <c r="H41" s="62"/>
      <c r="I41" s="62"/>
      <c r="J41" s="62"/>
      <c r="K41" s="62"/>
    </row>
    <row r="42" spans="1:13" s="64" customFormat="1" thickBot="1" x14ac:dyDescent="0.25">
      <c r="A42" s="131" t="s">
        <v>49</v>
      </c>
      <c r="B42" s="53"/>
      <c r="C42" s="116">
        <f>'Resident Rent Calc Worksheet'!B51</f>
        <v>0</v>
      </c>
      <c r="D42" s="53"/>
      <c r="E42" s="53"/>
      <c r="F42" s="62"/>
      <c r="G42" s="62"/>
      <c r="H42" s="62"/>
      <c r="I42" s="62"/>
      <c r="J42" s="62"/>
      <c r="K42" s="62"/>
    </row>
    <row r="43" spans="1:13" s="64" customFormat="1" thickBot="1" x14ac:dyDescent="0.25">
      <c r="A43" s="131" t="s">
        <v>50</v>
      </c>
      <c r="B43" s="53"/>
      <c r="C43" s="116">
        <f>'Resident Rent Calc Worksheet'!B52</f>
        <v>0</v>
      </c>
      <c r="D43" s="53"/>
      <c r="E43" s="53"/>
      <c r="F43" s="62"/>
      <c r="G43" s="62"/>
      <c r="H43" s="62"/>
      <c r="I43" s="62"/>
      <c r="J43" s="62"/>
      <c r="K43" s="62"/>
    </row>
    <row r="44" spans="1:13" s="64" customFormat="1" thickBot="1" x14ac:dyDescent="0.25">
      <c r="A44" s="131" t="s">
        <v>51</v>
      </c>
      <c r="B44" s="53"/>
      <c r="C44" s="116">
        <f>'Resident Rent Calc Worksheet'!B53</f>
        <v>0</v>
      </c>
      <c r="D44" s="53"/>
      <c r="E44" s="53"/>
      <c r="F44" s="62"/>
      <c r="G44" s="62"/>
      <c r="H44" s="62"/>
      <c r="I44" s="62"/>
      <c r="J44" s="62"/>
      <c r="K44" s="62"/>
    </row>
    <row r="45" spans="1:13" s="64" customFormat="1" thickBot="1" x14ac:dyDescent="0.25">
      <c r="A45" s="131" t="s">
        <v>52</v>
      </c>
      <c r="B45" s="53"/>
      <c r="C45" s="116">
        <f>'Resident Rent Calc Worksheet'!B54</f>
        <v>0</v>
      </c>
      <c r="D45" s="53"/>
      <c r="E45" s="53"/>
      <c r="F45" s="62"/>
      <c r="G45" s="62"/>
      <c r="H45" s="62"/>
      <c r="I45" s="62"/>
      <c r="J45" s="62"/>
      <c r="K45" s="62"/>
    </row>
    <row r="46" spans="1:13" s="64" customFormat="1" thickBot="1" x14ac:dyDescent="0.25">
      <c r="A46" s="131" t="s">
        <v>223</v>
      </c>
      <c r="B46" s="53"/>
      <c r="C46" s="116">
        <f>'Resident Rent Calc Worksheet'!B56</f>
        <v>0</v>
      </c>
      <c r="D46" s="53"/>
      <c r="E46" s="53"/>
      <c r="F46" s="62"/>
      <c r="G46" s="62"/>
      <c r="H46" s="62"/>
      <c r="I46" s="62"/>
      <c r="J46" s="62"/>
      <c r="K46" s="62"/>
    </row>
    <row r="47" spans="1:13" s="64" customFormat="1" thickBot="1" x14ac:dyDescent="0.25">
      <c r="A47" s="131" t="s">
        <v>224</v>
      </c>
      <c r="B47" s="53"/>
      <c r="C47" s="116">
        <f>'Resident Rent Calc Worksheet'!B57</f>
        <v>0</v>
      </c>
      <c r="D47" s="53"/>
      <c r="E47" s="53"/>
      <c r="F47" s="62"/>
      <c r="G47" s="62"/>
      <c r="H47" s="62"/>
      <c r="I47" s="62"/>
      <c r="J47" s="62"/>
      <c r="K47" s="62"/>
    </row>
    <row r="48" spans="1:13" s="64" customFormat="1" thickBot="1" x14ac:dyDescent="0.25">
      <c r="A48" s="131" t="s">
        <v>87</v>
      </c>
      <c r="B48" s="53"/>
      <c r="C48" s="116">
        <f>'Resident Rent Calc Worksheet'!B59</f>
        <v>0</v>
      </c>
      <c r="D48" s="53"/>
      <c r="E48" s="53"/>
      <c r="F48" s="62"/>
      <c r="G48" s="62"/>
      <c r="H48" s="62"/>
      <c r="I48" s="62"/>
      <c r="J48" s="62"/>
      <c r="K48" s="62"/>
    </row>
    <row r="49" spans="1:13" s="64" customFormat="1" thickBot="1" x14ac:dyDescent="0.25">
      <c r="A49" s="120" t="s">
        <v>225</v>
      </c>
      <c r="B49" s="121"/>
      <c r="C49" s="122">
        <f>SUM(C40:C48)</f>
        <v>0</v>
      </c>
      <c r="D49" s="53"/>
      <c r="E49" s="53"/>
      <c r="F49" s="62"/>
      <c r="G49" s="62"/>
      <c r="H49" s="62"/>
      <c r="I49" s="62"/>
      <c r="J49" s="62"/>
      <c r="K49" s="62"/>
    </row>
    <row r="50" spans="1:13" s="64" customFormat="1" thickBot="1" x14ac:dyDescent="0.25">
      <c r="A50" s="53"/>
      <c r="B50" s="98" t="s">
        <v>232</v>
      </c>
      <c r="C50" s="110"/>
      <c r="D50" s="53"/>
      <c r="E50" s="53"/>
      <c r="F50" s="62"/>
      <c r="G50" s="62"/>
      <c r="H50" s="62"/>
      <c r="I50" s="62"/>
      <c r="J50" s="62"/>
      <c r="K50" s="62"/>
    </row>
    <row r="51" spans="1:13" s="64" customFormat="1" thickBot="1" x14ac:dyDescent="0.25">
      <c r="A51" s="53"/>
      <c r="B51" s="58" t="s">
        <v>226</v>
      </c>
      <c r="C51" s="123">
        <f>'Resident Rent Calc Worksheet'!B62</f>
        <v>0</v>
      </c>
      <c r="D51" s="58" t="s">
        <v>227</v>
      </c>
      <c r="E51" s="124"/>
      <c r="F51" s="62"/>
      <c r="G51" s="62"/>
      <c r="H51" s="62"/>
      <c r="I51" s="62"/>
      <c r="J51" s="62"/>
      <c r="K51" s="62"/>
      <c r="L51" s="62"/>
      <c r="M51" s="62"/>
    </row>
    <row r="52" spans="1:13" x14ac:dyDescent="0.25">
      <c r="A52" s="53"/>
      <c r="B52" s="125"/>
      <c r="C52" s="125"/>
      <c r="D52" s="125"/>
      <c r="E52" s="125"/>
      <c r="F52" s="55"/>
      <c r="G52" s="55"/>
      <c r="H52" s="55"/>
      <c r="I52" s="55"/>
      <c r="J52" s="55"/>
      <c r="K52" s="55"/>
    </row>
    <row r="53" spans="1:13" ht="14.25" thickBot="1" x14ac:dyDescent="0.3">
      <c r="A53" s="53"/>
      <c r="B53" s="60" t="s">
        <v>228</v>
      </c>
      <c r="C53" s="98" t="s">
        <v>229</v>
      </c>
      <c r="D53" s="53"/>
      <c r="E53" s="53"/>
      <c r="F53" s="53"/>
      <c r="G53" s="53"/>
      <c r="H53" s="53"/>
      <c r="I53" s="55"/>
      <c r="J53" s="55"/>
      <c r="K53" s="55"/>
    </row>
    <row r="54" spans="1:13" ht="14.25" thickBot="1" x14ac:dyDescent="0.3">
      <c r="A54" s="53"/>
      <c r="B54" s="98" t="s">
        <v>230</v>
      </c>
      <c r="C54" s="53"/>
      <c r="D54" s="126" t="e">
        <f>C51/C29</f>
        <v>#DIV/0!</v>
      </c>
      <c r="E54" s="98" t="s">
        <v>231</v>
      </c>
      <c r="F54" s="53"/>
      <c r="G54" s="55"/>
      <c r="H54" s="127" t="e">
        <f>I29*D54</f>
        <v>#DIV/0!</v>
      </c>
      <c r="I54" s="55"/>
      <c r="J54" s="55"/>
      <c r="K54" s="55"/>
    </row>
    <row r="55" spans="1:13" x14ac:dyDescent="0.25">
      <c r="A55" s="53"/>
      <c r="B55" s="55"/>
      <c r="C55" s="55"/>
      <c r="D55" s="55"/>
      <c r="E55" s="55"/>
      <c r="F55" s="55"/>
      <c r="G55" s="55"/>
      <c r="H55" s="55"/>
      <c r="I55" s="55"/>
      <c r="J55" s="55"/>
      <c r="K55" s="55"/>
    </row>
    <row r="56" spans="1:13" x14ac:dyDescent="0.25">
      <c r="A56" s="53"/>
      <c r="B56" s="55"/>
      <c r="C56" s="55"/>
      <c r="D56" s="55"/>
      <c r="E56" s="55"/>
      <c r="F56" s="55"/>
      <c r="G56" s="55"/>
      <c r="H56" s="55"/>
      <c r="I56" s="55"/>
      <c r="J56" s="55"/>
      <c r="K56" s="55"/>
    </row>
  </sheetData>
  <sheetProtection sheet="1" objects="1" scenarios="1" selectLockedCells="1"/>
  <pageMargins left="0.7" right="0.7" top="0.75" bottom="0.75" header="0.3" footer="0.3"/>
  <pageSetup orientation="portrait" verticalDpi="0"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topLeftCell="A40" zoomScale="90" zoomScaleNormal="90" workbookViewId="0">
      <selection activeCell="AF41" sqref="AF41"/>
    </sheetView>
  </sheetViews>
  <sheetFormatPr defaultRowHeight="12.75" x14ac:dyDescent="0.2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topLeftCell="A46" workbookViewId="0">
      <selection activeCell="AB35" sqref="AB35"/>
    </sheetView>
  </sheetViews>
  <sheetFormatPr defaultRowHeight="12.75" x14ac:dyDescent="0.2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topLeftCell="A49" workbookViewId="0">
      <selection activeCell="Y33" sqref="Y33"/>
    </sheetView>
  </sheetViews>
  <sheetFormatPr defaultRowHeight="12.75" x14ac:dyDescent="0.25"/>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topLeftCell="A40" workbookViewId="0">
      <selection activeCell="Z56" sqref="Z56"/>
    </sheetView>
  </sheetViews>
  <sheetFormatPr defaultRowHeight="12.75" x14ac:dyDescent="0.25"/>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1"/>
  </sheetPr>
  <dimension ref="A1:B22"/>
  <sheetViews>
    <sheetView zoomScaleNormal="100" workbookViewId="0">
      <selection activeCell="A18" sqref="A18"/>
    </sheetView>
  </sheetViews>
  <sheetFormatPr defaultRowHeight="15" x14ac:dyDescent="0.25"/>
  <cols>
    <col min="1" max="1" width="135.59765625" style="43" customWidth="1"/>
    <col min="2" max="2" width="126" style="43" customWidth="1"/>
    <col min="3" max="16384" width="9.59765625" style="32"/>
  </cols>
  <sheetData>
    <row r="1" spans="1:2" ht="18" x14ac:dyDescent="0.25">
      <c r="A1" s="35" t="s">
        <v>91</v>
      </c>
    </row>
    <row r="2" spans="1:2" s="33" customFormat="1" x14ac:dyDescent="0.25">
      <c r="A2" s="26" t="s">
        <v>90</v>
      </c>
    </row>
    <row r="3" spans="1:2" s="33" customFormat="1" ht="35.25" customHeight="1" x14ac:dyDescent="0.25">
      <c r="A3" s="31" t="s">
        <v>128</v>
      </c>
      <c r="B3" s="44"/>
    </row>
    <row r="4" spans="1:2" s="33" customFormat="1" ht="117.75" customHeight="1" x14ac:dyDescent="0.25">
      <c r="A4" s="31" t="s">
        <v>129</v>
      </c>
      <c r="B4" s="44"/>
    </row>
    <row r="5" spans="1:2" s="33" customFormat="1" ht="132.75" customHeight="1" x14ac:dyDescent="0.25">
      <c r="A5" s="31" t="s">
        <v>130</v>
      </c>
      <c r="B5" s="44"/>
    </row>
    <row r="6" spans="1:2" s="33" customFormat="1" ht="68.25" customHeight="1" x14ac:dyDescent="0.25">
      <c r="A6" s="31" t="s">
        <v>131</v>
      </c>
      <c r="B6" s="23"/>
    </row>
    <row r="7" spans="1:2" s="33" customFormat="1" ht="43.5" customHeight="1" x14ac:dyDescent="0.25">
      <c r="A7" s="31" t="s">
        <v>132</v>
      </c>
      <c r="B7" s="44"/>
    </row>
    <row r="8" spans="1:2" s="33" customFormat="1" ht="19.5" customHeight="1" x14ac:dyDescent="0.25">
      <c r="A8" s="31" t="s">
        <v>141</v>
      </c>
      <c r="B8" s="44"/>
    </row>
    <row r="9" spans="1:2" s="33" customFormat="1" ht="36.75" customHeight="1" x14ac:dyDescent="0.25">
      <c r="A9" s="42" t="s">
        <v>133</v>
      </c>
      <c r="B9" s="44"/>
    </row>
    <row r="10" spans="1:2" s="33" customFormat="1" ht="21.75" customHeight="1" x14ac:dyDescent="0.25">
      <c r="A10" s="45" t="s">
        <v>134</v>
      </c>
      <c r="B10" s="44"/>
    </row>
    <row r="11" spans="1:2" s="33" customFormat="1" ht="33" customHeight="1" x14ac:dyDescent="0.25">
      <c r="A11" s="45" t="s">
        <v>135</v>
      </c>
      <c r="B11" s="44"/>
    </row>
    <row r="12" spans="1:2" s="33" customFormat="1" ht="68.25" customHeight="1" x14ac:dyDescent="0.25">
      <c r="A12" s="42" t="s">
        <v>136</v>
      </c>
      <c r="B12" s="44"/>
    </row>
    <row r="13" spans="1:2" s="33" customFormat="1" ht="39" customHeight="1" x14ac:dyDescent="0.25">
      <c r="A13" s="45" t="s">
        <v>137</v>
      </c>
    </row>
    <row r="14" spans="1:2" ht="62.25" customHeight="1" x14ac:dyDescent="0.25">
      <c r="A14" s="45" t="s">
        <v>138</v>
      </c>
    </row>
    <row r="15" spans="1:2" ht="42.75" x14ac:dyDescent="0.25">
      <c r="A15" s="23" t="s">
        <v>139</v>
      </c>
    </row>
    <row r="16" spans="1:2" ht="33" customHeight="1" x14ac:dyDescent="0.25">
      <c r="A16" s="23" t="s">
        <v>140</v>
      </c>
    </row>
    <row r="17" spans="1:1" x14ac:dyDescent="0.25">
      <c r="A17" s="23"/>
    </row>
    <row r="18" spans="1:1" x14ac:dyDescent="0.25">
      <c r="A18" s="23"/>
    </row>
    <row r="19" spans="1:1" x14ac:dyDescent="0.25">
      <c r="A19" s="23"/>
    </row>
    <row r="20" spans="1:1" x14ac:dyDescent="0.25">
      <c r="A20" s="23"/>
    </row>
    <row r="21" spans="1:1" x14ac:dyDescent="0.25">
      <c r="A21" s="23"/>
    </row>
    <row r="22" spans="1:1" x14ac:dyDescent="0.25">
      <c r="A22" s="23"/>
    </row>
  </sheetData>
  <phoneticPr fontId="0" type="noConversion"/>
  <hyperlinks>
    <hyperlink ref="A1" r:id="rId1" xr:uid="{00000000-0004-0000-0800-000000000000}"/>
  </hyperlinks>
  <pageMargins left="0.59" right="0.75" top="1" bottom="1" header="0.5" footer="0.5"/>
  <pageSetup orientation="portrait" verticalDpi="0" r:id="rId2"/>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cb131-3ba4-47a9-9ae5-c83a9509f493" xsi:nil="true"/>
    <lcf76f155ced4ddcb4097134ff3c332f xmlns="b1173cfb-bd62-4205-8586-bb9c1bf9557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84E3D78D30F3843953692659705523B" ma:contentTypeVersion="17" ma:contentTypeDescription="Create a new document." ma:contentTypeScope="" ma:versionID="9eeedb5f31c410cf86eceaadf1efb2f7">
  <xsd:schema xmlns:xsd="http://www.w3.org/2001/XMLSchema" xmlns:xs="http://www.w3.org/2001/XMLSchema" xmlns:p="http://schemas.microsoft.com/office/2006/metadata/properties" xmlns:ns2="b1173cfb-bd62-4205-8586-bb9c1bf95570" xmlns:ns3="a90cb131-3ba4-47a9-9ae5-c83a9509f493" targetNamespace="http://schemas.microsoft.com/office/2006/metadata/properties" ma:root="true" ma:fieldsID="e981d4a52f649e6ee3609e83e6d98fd1" ns2:_="" ns3:_="">
    <xsd:import namespace="b1173cfb-bd62-4205-8586-bb9c1bf95570"/>
    <xsd:import namespace="a90cb131-3ba4-47a9-9ae5-c83a9509f49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2:MediaServiceOCR" minOccurs="0"/>
                <xsd:element ref="ns3:SharedWithUsers" minOccurs="0"/>
                <xsd:element ref="ns3:SharedWithDetails" minOccurs="0"/>
                <xsd:element ref="ns2:MediaServiceLocation"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1173cfb-bd62-4205-8586-bb9c1bf955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Length (seconds)"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a94c4122-ac35-440b-9c3a-af5278242c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0cb131-3ba4-47a9-9ae5-c83a9509f49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7d27d91-e2d0-404f-a6b3-fa6f3f462335}" ma:internalName="TaxCatchAll" ma:showField="CatchAllData" ma:web="a90cb131-3ba4-47a9-9ae5-c83a9509f4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BF5A5F0-3F1A-4D9F-BDA8-271FBC221AFD}">
  <ds:schemaRefs>
    <ds:schemaRef ds:uri="http://schemas.microsoft.com/office/2006/metadata/properties"/>
    <ds:schemaRef ds:uri="http://schemas.microsoft.com/office/infopath/2007/PartnerControls"/>
    <ds:schemaRef ds:uri="a90cb131-3ba4-47a9-9ae5-c83a9509f493"/>
    <ds:schemaRef ds:uri="b1173cfb-bd62-4205-8586-bb9c1bf95570"/>
  </ds:schemaRefs>
</ds:datastoreItem>
</file>

<file path=customXml/itemProps2.xml><?xml version="1.0" encoding="utf-8"?>
<ds:datastoreItem xmlns:ds="http://schemas.openxmlformats.org/officeDocument/2006/customXml" ds:itemID="{A6611780-BE4B-43B0-8C68-E3944FEFFCB8}">
  <ds:schemaRefs>
    <ds:schemaRef ds:uri="http://schemas.microsoft.com/sharepoint/v3/contenttype/forms"/>
  </ds:schemaRefs>
</ds:datastoreItem>
</file>

<file path=customXml/itemProps3.xml><?xml version="1.0" encoding="utf-8"?>
<ds:datastoreItem xmlns:ds="http://schemas.openxmlformats.org/officeDocument/2006/customXml" ds:itemID="{D5FE7E3D-01D5-4A65-8ED9-F26594D7058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Instructions</vt:lpstr>
      <vt:lpstr>Income Evaluation Form</vt:lpstr>
      <vt:lpstr>Resident Rent Calc Worksheet</vt:lpstr>
      <vt:lpstr>Check Request (optional)</vt:lpstr>
      <vt:lpstr>2023 CMHA Single Detached</vt:lpstr>
      <vt:lpstr>2023 CMHA Single Attached</vt:lpstr>
      <vt:lpstr>2023 CMHA Large Non-Green</vt:lpstr>
      <vt:lpstr>2023 CMHA Low Rise Non-Green</vt:lpstr>
      <vt:lpstr>Annual Income</vt:lpstr>
      <vt:lpstr>Excluded Income</vt:lpstr>
      <vt:lpstr>Adjusted Income</vt:lpstr>
      <vt:lpstr>'Resident Rent Calc Worksheet'!Print_Area</vt:lpstr>
    </vt:vector>
  </TitlesOfParts>
  <Company>Caracole,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Suzanne Brownchurch</cp:lastModifiedBy>
  <cp:lastPrinted>2023-02-13T19:39:16Z</cp:lastPrinted>
  <dcterms:created xsi:type="dcterms:W3CDTF">1997-07-22T20:19:16Z</dcterms:created>
  <dcterms:modified xsi:type="dcterms:W3CDTF">2023-08-08T14:37:25Z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7" name="ContentTypeId">
    <vt:lpwstr>0x010100A84E3D78D30F3843953692659705523B</vt:lpwstr>
  </property>
  <property fmtid="{D5CDD505-2E9C-101B-9397-08002B2CF9AE}" pid="8" name="Order">
    <vt:r8>1214400</vt:r8>
  </property>
  <property fmtid="{D5CDD505-2E9C-101B-9397-08002B2CF9AE}" pid="9" name="MediaServiceImageTags">
    <vt:lpwstr/>
  </property>
</Properties>
</file>